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8028ee4e0ffe6e/Wandelpunt/01 Website/Wandeltechieken/Checklists/Checklists V3/"/>
    </mc:Choice>
  </mc:AlternateContent>
  <xr:revisionPtr revIDLastSave="3600" documentId="8_{2DA8B898-95B6-2240-8F67-97C8AE16C962}" xr6:coauthVersionLast="47" xr6:coauthVersionMax="47" xr10:uidLastSave="{9700C9BA-39A7-6C4C-B8AC-5C2DC233C018}"/>
  <bookViews>
    <workbookView xWindow="37400" yWindow="500" windowWidth="27720" windowHeight="23860" xr2:uid="{BC929F6D-8769-EF4C-9D29-FDEE381D70C0}"/>
  </bookViews>
  <sheets>
    <sheet name="Trekking zomer" sheetId="16" r:id="rId1"/>
    <sheet name="Trekking winter" sheetId="22" r:id="rId2"/>
    <sheet name="Toelichting" sheetId="23" r:id="rId3"/>
  </sheets>
  <definedNames>
    <definedName name="_xlnm.Print_Area" localSheetId="1">'Trekking winter'!$A$1:$Y$46</definedName>
    <definedName name="_xlnm.Print_Area" localSheetId="0">'Trekking zomer'!$A$1:$Y$46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2" l="1"/>
  <c r="X41" i="22"/>
  <c r="X40" i="22"/>
  <c r="X39" i="22"/>
  <c r="X37" i="22" s="1"/>
  <c r="W4" i="22" s="1"/>
  <c r="H31" i="22"/>
  <c r="X30" i="22"/>
  <c r="P30" i="22"/>
  <c r="H23" i="22"/>
  <c r="X21" i="22"/>
  <c r="H18" i="22"/>
  <c r="X10" i="22"/>
  <c r="P10" i="22"/>
  <c r="Q5" i="22"/>
  <c r="Q4" i="22"/>
  <c r="X30" i="16"/>
  <c r="P29" i="16"/>
  <c r="P10" i="16"/>
  <c r="X41" i="16"/>
  <c r="X40" i="16"/>
  <c r="X39" i="16"/>
  <c r="H31" i="16"/>
  <c r="H23" i="16"/>
  <c r="X21" i="16"/>
  <c r="H18" i="16"/>
  <c r="X10" i="16"/>
  <c r="H10" i="16"/>
  <c r="Q5" i="16"/>
  <c r="Q4" i="16"/>
  <c r="W3" i="22" l="1"/>
  <c r="W5" i="22" s="1"/>
  <c r="X37" i="16"/>
  <c r="W4" i="16" s="1"/>
  <c r="W3" i="16"/>
  <c r="W5" i="16" l="1"/>
</calcChain>
</file>

<file path=xl/sharedStrings.xml><?xml version="1.0" encoding="utf-8"?>
<sst xmlns="http://schemas.openxmlformats.org/spreadsheetml/2006/main" count="240" uniqueCount="143">
  <si>
    <t>Wandelstokken</t>
  </si>
  <si>
    <t xml:space="preserve">Wandelschoenen </t>
  </si>
  <si>
    <t>Waadschoenen en sokken</t>
  </si>
  <si>
    <t>Tent</t>
  </si>
  <si>
    <t>Footprint</t>
  </si>
  <si>
    <t>Slaapzak</t>
  </si>
  <si>
    <t>Slaapmatje</t>
  </si>
  <si>
    <t>Dry bags (2L/2L/8L/8L)</t>
  </si>
  <si>
    <t>BH</t>
  </si>
  <si>
    <t>Petje</t>
  </si>
  <si>
    <t>Regenbroek</t>
  </si>
  <si>
    <t>Donsjas</t>
  </si>
  <si>
    <t xml:space="preserve">Fleece </t>
  </si>
  <si>
    <t>Muts</t>
  </si>
  <si>
    <t>Handschoenen</t>
  </si>
  <si>
    <t>Stapbroek</t>
  </si>
  <si>
    <t>Drinkbeker</t>
  </si>
  <si>
    <t>Zakmes</t>
  </si>
  <si>
    <t>Spork</t>
  </si>
  <si>
    <t>Eetkom</t>
  </si>
  <si>
    <t>Brander met kookpan</t>
  </si>
  <si>
    <t>Water</t>
  </si>
  <si>
    <t>Drinksysteem</t>
  </si>
  <si>
    <t>Waterzuivering</t>
  </si>
  <si>
    <t xml:space="preserve">Portefeuille </t>
  </si>
  <si>
    <t>Leesbrilletje</t>
  </si>
  <si>
    <t>Zitmatje</t>
  </si>
  <si>
    <t>Notitieboekje en potlood</t>
  </si>
  <si>
    <t>EHBO-set</t>
  </si>
  <si>
    <t>Zonnebril</t>
  </si>
  <si>
    <t xml:space="preserve">Zonnesmeer en lipstick </t>
  </si>
  <si>
    <t>Muggennetje en muggenstick</t>
  </si>
  <si>
    <t>Handdoek</t>
  </si>
  <si>
    <t>Oordopjes</t>
  </si>
  <si>
    <t>Reddingsdeken</t>
  </si>
  <si>
    <t>Universele zeep</t>
  </si>
  <si>
    <t>Kompas</t>
  </si>
  <si>
    <t>Powerbank</t>
  </si>
  <si>
    <t>e-Reader</t>
  </si>
  <si>
    <t xml:space="preserve">Toiletpapier en schupje </t>
  </si>
  <si>
    <t>Aantal dagen</t>
  </si>
  <si>
    <t xml:space="preserve">  kg</t>
  </si>
  <si>
    <t xml:space="preserve">  Totaal rugzak </t>
  </si>
  <si>
    <t>Eten</t>
  </si>
  <si>
    <t>Afvalzakje</t>
  </si>
  <si>
    <t>Hoofdkussen</t>
  </si>
  <si>
    <t>Hoofdlamp</t>
  </si>
  <si>
    <t>Zwempak</t>
  </si>
  <si>
    <t>Rugzak + regenhoes (55-80 L)</t>
  </si>
  <si>
    <t>Regenjas</t>
  </si>
  <si>
    <t>Bandana</t>
  </si>
  <si>
    <t>Brandstof</t>
  </si>
  <si>
    <t xml:space="preserve">  Basisgewicht</t>
  </si>
  <si>
    <t xml:space="preserve">Mijn gewicht </t>
  </si>
  <si>
    <t>Max rugzak  1/4</t>
  </si>
  <si>
    <t>Max rugzak  1/5</t>
  </si>
  <si>
    <t xml:space="preserve">  Kledij</t>
  </si>
  <si>
    <t xml:space="preserve">  Navigatie en elektro</t>
  </si>
  <si>
    <t xml:space="preserve">  Klein spul </t>
  </si>
  <si>
    <t xml:space="preserve">  Extra</t>
  </si>
  <si>
    <t xml:space="preserve">  Healthcare</t>
  </si>
  <si>
    <t xml:space="preserve">  Rugzak   </t>
  </si>
  <si>
    <t xml:space="preserve">  Wandelen</t>
  </si>
  <si>
    <t xml:space="preserve">  Veldkeuken</t>
  </si>
  <si>
    <t xml:space="preserve">  Bivak</t>
  </si>
  <si>
    <t>kg</t>
  </si>
  <si>
    <t xml:space="preserve"> </t>
  </si>
  <si>
    <t xml:space="preserve">  Voedsel</t>
  </si>
  <si>
    <t>Gewicht in je rugzak (gram)</t>
  </si>
  <si>
    <t>Gaiters (kort)</t>
  </si>
  <si>
    <t>Merino shirt ( = reserve)</t>
  </si>
  <si>
    <t>Wandelsokken ( + reserve)</t>
  </si>
  <si>
    <t>T-shirt ( + reserve)</t>
  </si>
  <si>
    <t>Onderbroek ( + reserve)</t>
  </si>
  <si>
    <t>Autosleutels</t>
  </si>
  <si>
    <t>Zakdoek ( + reserve)</t>
  </si>
  <si>
    <t>Aansteker, vaatdoek, sponsje</t>
  </si>
  <si>
    <t>GPS ( + reserve batterijen)</t>
  </si>
  <si>
    <t>Fototoestel ( + reserve batterij)</t>
  </si>
  <si>
    <t>GSM ( + oplader)</t>
  </si>
  <si>
    <t>Merino legging ( = reserve)</t>
  </si>
  <si>
    <t>Gaiters (lang)</t>
  </si>
  <si>
    <t>Merino shirt ( + reserve)</t>
  </si>
  <si>
    <t>Gevoerde stapbroek</t>
  </si>
  <si>
    <t>Fleece 2</t>
  </si>
  <si>
    <t>Yaktrax</t>
  </si>
  <si>
    <t>Rugzak</t>
  </si>
  <si>
    <t>out</t>
  </si>
  <si>
    <t>in</t>
  </si>
  <si>
    <t>Tandenborstel en  tandpasa</t>
  </si>
  <si>
    <t>Wandelkaart en topogids</t>
  </si>
  <si>
    <t xml:space="preserve">Satellietcommunicatie </t>
  </si>
  <si>
    <t xml:space="preserve">Wat neem je mee op een meerdaagse trekking? </t>
  </si>
  <si>
    <t xml:space="preserve">Wandelen </t>
  </si>
  <si>
    <t>Naast wandelschoenen (A/B of B/C) draag je ook een goed paar technische wandelsokken.</t>
  </si>
  <si>
    <t>Voor een meerdaagse trekking heb je een grote trekkingrugzak nodig. Kies voor een lichtgewicht rugzak (minder dan 2 kg).</t>
  </si>
  <si>
    <t>Berg je spullen op in rolzakken (drybags) zodat ze niet nat worden in je rugzak of als je ze uitpakt.</t>
  </si>
  <si>
    <t>Bivak</t>
  </si>
  <si>
    <t>Je hoeft je wandelstokken niet mee te rekenen in je rugzakgewicht omdat je ze meestal gebruikt tijdens het wandelen.</t>
  </si>
  <si>
    <t xml:space="preserve">Neem waadschoenen en neopreen sokken mee als je rivieren moet doorwaden. </t>
  </si>
  <si>
    <t xml:space="preserve">Gaiters beschermen je schoenen tegen insijpelend regenwater van bovenaf. </t>
  </si>
  <si>
    <t xml:space="preserve">Yaktrax zijn nuttig in de winter als er sneeuw en ijs op je pad ligt. </t>
  </si>
  <si>
    <t xml:space="preserve">Een footprint is alleen nodig als je tent een heel dun grondzeil heeft. </t>
  </si>
  <si>
    <t>Kies voor een lichtgewichte zomerslaapzak of een zwaardere winterslaapzak.</t>
  </si>
  <si>
    <t xml:space="preserve">Kies voor een lichtgewichte zomertent of een zwaardere wintertent. </t>
  </si>
  <si>
    <t>Kledij</t>
  </si>
  <si>
    <t xml:space="preserve">In de zomer draag je een T-shirt en een stapbroek, een bandana en een petje tegen de zon. </t>
  </si>
  <si>
    <t>In de winter draag je thermisch ondergoed en een fleece, een gevoerde stapbroek, een bandana en een muts en handschoenen.</t>
  </si>
  <si>
    <t>Een zwempak is niet noodzakelijk maar wel leuk voor een zwempartij onderweg.</t>
  </si>
  <si>
    <t>Met universele zeep was je jezelf, je kledij en je keukenspullen.</t>
  </si>
  <si>
    <t>Neem een kleine handdoek en een tandenborstel mee en deel je tandpasta met je partner.</t>
  </si>
  <si>
    <t xml:space="preserve">Deel met je partner een EHBO-set, WC papier en een schupje. </t>
  </si>
  <si>
    <t>Bij goed weer neem je een zonnebril, zonnesmeer en een lipstick mee.</t>
  </si>
  <si>
    <t>In gebieden met veel muggen neem je in de zomer een muggennetje en een muggenstick mee.</t>
  </si>
  <si>
    <t>Oordopjes zijn nuttig als je parnter snurkt.</t>
  </si>
  <si>
    <t>Veldkeuken</t>
  </si>
  <si>
    <t>Ook een aansteker, vaatdoek, sponsje en een zakmes kan je delen.</t>
  </si>
  <si>
    <t>Als drinksysteem neem je een waterreservoir met drinkslang, een drinkbus of een petfles mee.</t>
  </si>
  <si>
    <t>Een drinkbeker, eetkom, spork (=spoon + fork) zijn persoonlijk.</t>
  </si>
  <si>
    <t>Neem steeds een afvalzakje mee. Laat NIETS achter.</t>
  </si>
  <si>
    <t>Healthcare</t>
  </si>
  <si>
    <t>Navigatie en elektro</t>
  </si>
  <si>
    <t>Een smartphone is nuttig als communicatiemiddel, fototoestel en navigatiehulpmiddel.</t>
  </si>
  <si>
    <t>Een goed fototoestel en een e-reader zijn optioneel.</t>
  </si>
  <si>
    <t>In gebieden zonder bedekking is satellietcommunicatie zoals een Garmin Inreach nuttig.</t>
  </si>
  <si>
    <t>Klein spul</t>
  </si>
  <si>
    <t xml:space="preserve">Een zitmatje is handig om altijd droog en warm te zitten. </t>
  </si>
  <si>
    <t>Je portefeuille, autosleutels, leesbrilletje en notitieboeken zijn persoonlijke spullen.</t>
  </si>
  <si>
    <t xml:space="preserve">Voedsel </t>
  </si>
  <si>
    <t xml:space="preserve">Bereken het aantal wandeldagen en neem per dag een voedselpakket mee. </t>
  </si>
  <si>
    <t>Voorzie voldoende brandstof (gasbusje of benzine) voor je brander.</t>
  </si>
  <si>
    <t>Een opblaasbaar hoofdkussen is niet noodzakelijk, maar het weegt weinig en geeft veel comfort.</t>
  </si>
  <si>
    <t xml:space="preserve">Neem altijd een paar reserve sokken mee in je rugzak. </t>
  </si>
  <si>
    <t>Een goed isolerend matje biedt zowel in de zomer als in de winter voldoende warmte en slaapcomfort.</t>
  </si>
  <si>
    <t>Deel een brander met kookpan met je partner.</t>
  </si>
  <si>
    <t>Neem reserve ondergoed mee en een droge reserve Merino shirt en legging die je ook gebruikt om in te slapen.</t>
  </si>
  <si>
    <t>Om je te beschermen tegen de koude neem je een extra fleece en een donsjasje mee.</t>
  </si>
  <si>
    <t>Om je te beschermen tegen de regen neem je een regenjas en een regenbroek mee.</t>
  </si>
  <si>
    <t>Een stoffen zakdoek is kan je wassen, hij is milieuvriendelijker dan papieren zakdoekjes.</t>
  </si>
  <si>
    <t>Kies je eigen navigatiemiddelen: een wandelgidds, kaart en kompas, een gps of een app op je smartphone.</t>
  </si>
  <si>
    <t>Denk aan een powerbank als je je smartphone veel gebruikt.</t>
  </si>
  <si>
    <t>Een hoofdlamp is nuttig in gebieden waar het snel donker wordt.</t>
  </si>
  <si>
    <t xml:space="preserve">Eén liter drinkwater voltstaat om mee te dragen als je onderweg kan bijtanken.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</si>
</sst>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ACC234"/>
        <bgColor indexed="64"/>
      </patternFill>
    </fill>
    <fill>
      <patternFill patternType="solid">
        <fgColor rgb="FF70D0F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" fontId="0" fillId="2" borderId="12" xfId="0" applyNumberFormat="1" applyFill="1" applyBorder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vertical="center"/>
    </xf>
    <xf numFmtId="0" fontId="0" fillId="2" borderId="6" xfId="0" applyFill="1" applyBorder="1"/>
    <xf numFmtId="0" fontId="0" fillId="2" borderId="5" xfId="0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2" fillId="4" borderId="2" xfId="0" applyFont="1" applyFill="1" applyBorder="1"/>
    <xf numFmtId="0" fontId="2" fillId="4" borderId="3" xfId="0" applyFont="1" applyFill="1" applyBorder="1"/>
    <xf numFmtId="0" fontId="0" fillId="4" borderId="3" xfId="0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2" fillId="6" borderId="2" xfId="0" applyFont="1" applyFill="1" applyBorder="1"/>
    <xf numFmtId="0" fontId="2" fillId="6" borderId="3" xfId="0" applyFont="1" applyFill="1" applyBorder="1"/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4" borderId="3" xfId="0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3" xfId="0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2" borderId="12" xfId="0" applyFill="1" applyBorder="1"/>
    <xf numFmtId="1" fontId="0" fillId="2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88E2F"/>
      <color rgb="FFACC234"/>
      <color rgb="FFFC9425"/>
      <color rgb="FFF99224"/>
      <color rgb="FF70D0F0"/>
      <color rgb="FF00B4F6"/>
      <color rgb="FF8CDA3C"/>
      <color rgb="FF90E154"/>
      <color rgb="FF9FD951"/>
      <color rgb="FF94D5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0</xdr:row>
      <xdr:rowOff>177800</xdr:rowOff>
    </xdr:from>
    <xdr:to>
      <xdr:col>24</xdr:col>
      <xdr:colOff>279400</xdr:colOff>
      <xdr:row>45</xdr:row>
      <xdr:rowOff>25400</xdr:rowOff>
    </xdr:to>
    <xdr:sp macro="" textlink="">
      <xdr:nvSpPr>
        <xdr:cNvPr id="2" name="Afgeronde rechthoek 1">
          <a:extLst>
            <a:ext uri="{FF2B5EF4-FFF2-40B4-BE49-F238E27FC236}">
              <a16:creationId xmlns:a16="http://schemas.microsoft.com/office/drawing/2014/main" id="{1039AD0B-0176-6C43-A33B-91FCAA65AD4C}"/>
            </a:ext>
          </a:extLst>
        </xdr:cNvPr>
        <xdr:cNvSpPr/>
      </xdr:nvSpPr>
      <xdr:spPr>
        <a:xfrm>
          <a:off x="317500" y="177800"/>
          <a:ext cx="12306300" cy="9067800"/>
        </a:xfrm>
        <a:prstGeom prst="roundRect">
          <a:avLst>
            <a:gd name="adj" fmla="val 1986"/>
          </a:avLst>
        </a:prstGeom>
        <a:noFill/>
        <a:ln w="635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596900</xdr:colOff>
      <xdr:row>42</xdr:row>
      <xdr:rowOff>162278</xdr:rowOff>
    </xdr:from>
    <xdr:to>
      <xdr:col>24</xdr:col>
      <xdr:colOff>127000</xdr:colOff>
      <xdr:row>44</xdr:row>
      <xdr:rowOff>84667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AA75A6F1-F23C-E146-B80C-C92780F63CEF}"/>
            </a:ext>
          </a:extLst>
        </xdr:cNvPr>
        <xdr:cNvSpPr txBox="1"/>
      </xdr:nvSpPr>
      <xdr:spPr>
        <a:xfrm>
          <a:off x="596900" y="8389056"/>
          <a:ext cx="11891433" cy="3175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nl-NL" sz="1800" b="1">
              <a:solidFill>
                <a:schemeClr val="accent6">
                  <a:lumMod val="75000"/>
                </a:schemeClr>
              </a:solidFill>
            </a:rPr>
            <a:t>1 </a:t>
          </a:r>
          <a:r>
            <a:rPr lang="nl-NL" sz="1200" b="1">
              <a:solidFill>
                <a:schemeClr val="accent6">
                  <a:lumMod val="75000"/>
                </a:schemeClr>
              </a:solidFill>
            </a:rPr>
            <a:t> Vul je lichaamsgewicht in        </a:t>
          </a:r>
          <a:r>
            <a:rPr lang="nl-NL" sz="1800" b="1">
              <a:solidFill>
                <a:schemeClr val="accent6">
                  <a:lumMod val="75000"/>
                </a:schemeClr>
              </a:solidFill>
            </a:rPr>
            <a:t>2 </a:t>
          </a:r>
          <a:r>
            <a:rPr lang="nl-NL" sz="1200" b="1">
              <a:solidFill>
                <a:schemeClr val="accent6">
                  <a:lumMod val="75000"/>
                </a:schemeClr>
              </a:solidFill>
            </a:rPr>
            <a:t> Schrap</a:t>
          </a:r>
          <a:r>
            <a:rPr lang="nl-NL" sz="1200" b="1" baseline="0">
              <a:solidFill>
                <a:schemeClr val="accent6">
                  <a:lumMod val="75000"/>
                </a:schemeClr>
              </a:solidFill>
            </a:rPr>
            <a:t> wat je niet nodig hebt         </a:t>
          </a:r>
          <a:r>
            <a:rPr lang="nl-NL" sz="1800" b="1" baseline="0">
              <a:solidFill>
                <a:schemeClr val="accent6">
                  <a:lumMod val="75000"/>
                </a:schemeClr>
              </a:solidFill>
            </a:rPr>
            <a:t>3 </a:t>
          </a:r>
          <a:r>
            <a:rPr lang="nl-NL" sz="1200" b="1" baseline="0">
              <a:solidFill>
                <a:schemeClr val="accent6">
                  <a:lumMod val="75000"/>
                </a:schemeClr>
              </a:solidFill>
            </a:rPr>
            <a:t> Weeg alles in gram          </a:t>
          </a:r>
          <a:r>
            <a:rPr lang="nl-NL" sz="1800" b="1" baseline="0">
              <a:solidFill>
                <a:schemeClr val="accent6">
                  <a:lumMod val="75000"/>
                </a:schemeClr>
              </a:solidFill>
            </a:rPr>
            <a:t>4 </a:t>
          </a:r>
          <a:r>
            <a:rPr lang="nl-NL" sz="1200" b="1" baseline="0">
              <a:solidFill>
                <a:schemeClr val="accent6">
                  <a:lumMod val="75000"/>
                </a:schemeClr>
              </a:solidFill>
            </a:rPr>
            <a:t> Vink aan wat je klaarlegt           </a:t>
          </a:r>
          <a:r>
            <a:rPr lang="nl-NL" sz="1200" b="1" baseline="0">
              <a:solidFill>
                <a:sysClr val="windowText" lastClr="000000"/>
              </a:solidFill>
            </a:rPr>
            <a:t>0</a:t>
          </a:r>
          <a:r>
            <a:rPr lang="nl-NL" sz="1200" b="1" baseline="0">
              <a:solidFill>
                <a:srgbClr val="00B050"/>
              </a:solidFill>
            </a:rPr>
            <a:t> </a:t>
          </a:r>
          <a:r>
            <a:rPr lang="nl-NL" sz="1200" b="1" baseline="0">
              <a:solidFill>
                <a:schemeClr val="accent6">
                  <a:lumMod val="75000"/>
                </a:schemeClr>
              </a:solidFill>
            </a:rPr>
            <a:t>= niet in je rugzak      </a:t>
          </a:r>
          <a:r>
            <a:rPr lang="nl-NL" sz="1200" b="1" baseline="0">
              <a:solidFill>
                <a:srgbClr val="FF0000"/>
              </a:solidFill>
            </a:rPr>
            <a:t>rood</a:t>
          </a:r>
          <a:r>
            <a:rPr lang="nl-NL" sz="1200" b="1" baseline="0">
              <a:solidFill>
                <a:srgbClr val="00B050"/>
              </a:solidFill>
            </a:rPr>
            <a:t> </a:t>
          </a:r>
          <a:r>
            <a:rPr lang="nl-NL" sz="1200" b="1" baseline="0">
              <a:solidFill>
                <a:schemeClr val="accent6">
                  <a:lumMod val="75000"/>
                </a:schemeClr>
              </a:solidFill>
            </a:rPr>
            <a:t>= gedeeld met je partner</a:t>
          </a:r>
          <a:endParaRPr lang="nl-NL" sz="12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342900</xdr:colOff>
      <xdr:row>6</xdr:row>
      <xdr:rowOff>50800</xdr:rowOff>
    </xdr:from>
    <xdr:to>
      <xdr:col>24</xdr:col>
      <xdr:colOff>266700</xdr:colOff>
      <xdr:row>6</xdr:row>
      <xdr:rowOff>63500</xdr:rowOff>
    </xdr:to>
    <xdr:cxnSp macro="">
      <xdr:nvCxnSpPr>
        <xdr:cNvPr id="4" name="Rechte verbindingslijn 3">
          <a:extLst>
            <a:ext uri="{FF2B5EF4-FFF2-40B4-BE49-F238E27FC236}">
              <a16:creationId xmlns:a16="http://schemas.microsoft.com/office/drawing/2014/main" id="{5F5AA2C0-185B-FE4B-924F-F6751F2619F6}"/>
            </a:ext>
          </a:extLst>
        </xdr:cNvPr>
        <xdr:cNvCxnSpPr/>
      </xdr:nvCxnSpPr>
      <xdr:spPr>
        <a:xfrm>
          <a:off x="342900" y="1270000"/>
          <a:ext cx="12268200" cy="1270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355600</xdr:colOff>
      <xdr:row>42</xdr:row>
      <xdr:rowOff>84668</xdr:rowOff>
    </xdr:from>
    <xdr:to>
      <xdr:col>24</xdr:col>
      <xdr:colOff>304800</xdr:colOff>
      <xdr:row>42</xdr:row>
      <xdr:rowOff>97368</xdr:rowOff>
    </xdr:to>
    <xdr:cxnSp macro="">
      <xdr:nvCxnSpPr>
        <xdr:cNvPr id="5" name="Rechte verbindingslijn 4">
          <a:extLst>
            <a:ext uri="{FF2B5EF4-FFF2-40B4-BE49-F238E27FC236}">
              <a16:creationId xmlns:a16="http://schemas.microsoft.com/office/drawing/2014/main" id="{5BF02F08-BB0A-414F-9827-486D672DBD37}"/>
            </a:ext>
          </a:extLst>
        </xdr:cNvPr>
        <xdr:cNvCxnSpPr/>
      </xdr:nvCxnSpPr>
      <xdr:spPr>
        <a:xfrm>
          <a:off x="355600" y="8456085"/>
          <a:ext cx="12310533" cy="12700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198968</xdr:colOff>
      <xdr:row>1</xdr:row>
      <xdr:rowOff>10585</xdr:rowOff>
    </xdr:from>
    <xdr:to>
      <xdr:col>12</xdr:col>
      <xdr:colOff>103717</xdr:colOff>
      <xdr:row>5</xdr:row>
      <xdr:rowOff>10585</xdr:rowOff>
    </xdr:to>
    <xdr:sp macro="" textlink="">
      <xdr:nvSpPr>
        <xdr:cNvPr id="6" name="Afgeronde rechthoek 5">
          <a:extLst>
            <a:ext uri="{FF2B5EF4-FFF2-40B4-BE49-F238E27FC236}">
              <a16:creationId xmlns:a16="http://schemas.microsoft.com/office/drawing/2014/main" id="{80B58867-A6F9-5249-8238-EDECEB6D50C1}"/>
            </a:ext>
          </a:extLst>
        </xdr:cNvPr>
        <xdr:cNvSpPr/>
      </xdr:nvSpPr>
      <xdr:spPr>
        <a:xfrm>
          <a:off x="1860551" y="211668"/>
          <a:ext cx="4042833" cy="804334"/>
        </a:xfrm>
        <a:prstGeom prst="roundRect">
          <a:avLst/>
        </a:prstGeom>
        <a:noFill/>
        <a:ln w="635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nl-NL" sz="3200" b="1" i="0">
              <a:solidFill>
                <a:schemeClr val="accent6">
                  <a:lumMod val="75000"/>
                </a:schemeClr>
              </a:solidFill>
              <a:latin typeface="Helvetica" pitchFamily="2" charset="0"/>
              <a:ea typeface="Verdana" panose="020B0604030504040204" pitchFamily="34" charset="0"/>
              <a:cs typeface="Verdana" panose="020B0604030504040204" pitchFamily="34" charset="0"/>
            </a:rPr>
            <a:t>Packlist Trekking</a:t>
          </a:r>
        </a:p>
      </xdr:txBody>
    </xdr:sp>
    <xdr:clientData/>
  </xdr:twoCellAnchor>
  <xdr:twoCellAnchor editAs="oneCell">
    <xdr:from>
      <xdr:col>0</xdr:col>
      <xdr:colOff>518583</xdr:colOff>
      <xdr:row>0</xdr:row>
      <xdr:rowOff>162983</xdr:rowOff>
    </xdr:from>
    <xdr:to>
      <xdr:col>4</xdr:col>
      <xdr:colOff>82550</xdr:colOff>
      <xdr:row>6</xdr:row>
      <xdr:rowOff>137583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650790D2-D03F-1D4F-BB90-CA62A317D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583" y="162983"/>
          <a:ext cx="1225550" cy="1181100"/>
        </a:xfrm>
        <a:prstGeom prst="rect">
          <a:avLst/>
        </a:prstGeom>
      </xdr:spPr>
    </xdr:pic>
    <xdr:clientData/>
  </xdr:twoCellAnchor>
  <xdr:twoCellAnchor>
    <xdr:from>
      <xdr:col>17</xdr:col>
      <xdr:colOff>114300</xdr:colOff>
      <xdr:row>42</xdr:row>
      <xdr:rowOff>105834</xdr:rowOff>
    </xdr:from>
    <xdr:to>
      <xdr:col>17</xdr:col>
      <xdr:colOff>114300</xdr:colOff>
      <xdr:row>44</xdr:row>
      <xdr:rowOff>105834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73B47262-2731-7A47-AAB1-CCD30706A325}"/>
            </a:ext>
          </a:extLst>
        </xdr:cNvPr>
        <xdr:cNvCxnSpPr/>
      </xdr:nvCxnSpPr>
      <xdr:spPr>
        <a:xfrm>
          <a:off x="8845550" y="8477251"/>
          <a:ext cx="0" cy="402166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647700</xdr:colOff>
      <xdr:row>1</xdr:row>
      <xdr:rowOff>12700</xdr:rowOff>
    </xdr:from>
    <xdr:to>
      <xdr:col>19</xdr:col>
      <xdr:colOff>647700</xdr:colOff>
      <xdr:row>5</xdr:row>
      <xdr:rowOff>63500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EE30B55B-A5FF-7A48-83C5-6CC525F4C08F}"/>
            </a:ext>
          </a:extLst>
        </xdr:cNvPr>
        <xdr:cNvCxnSpPr/>
      </xdr:nvCxnSpPr>
      <xdr:spPr>
        <a:xfrm>
          <a:off x="9690100" y="215900"/>
          <a:ext cx="0" cy="86360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546100</xdr:colOff>
      <xdr:row>1</xdr:row>
      <xdr:rowOff>0</xdr:rowOff>
    </xdr:from>
    <xdr:to>
      <xdr:col>13</xdr:col>
      <xdr:colOff>546100</xdr:colOff>
      <xdr:row>5</xdr:row>
      <xdr:rowOff>50800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8806A0C5-A8A0-E843-A52F-92B716533336}"/>
            </a:ext>
          </a:extLst>
        </xdr:cNvPr>
        <xdr:cNvCxnSpPr/>
      </xdr:nvCxnSpPr>
      <xdr:spPr>
        <a:xfrm>
          <a:off x="6781800" y="203200"/>
          <a:ext cx="0" cy="86360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500688</xdr:colOff>
      <xdr:row>1</xdr:row>
      <xdr:rowOff>72053</xdr:rowOff>
    </xdr:from>
    <xdr:to>
      <xdr:col>13</xdr:col>
      <xdr:colOff>359833</xdr:colOff>
      <xdr:row>5</xdr:row>
      <xdr:rowOff>201082</xdr:rowOff>
    </xdr:to>
    <xdr:grpSp>
      <xdr:nvGrpSpPr>
        <xdr:cNvPr id="23" name="Groep 22">
          <a:extLst>
            <a:ext uri="{FF2B5EF4-FFF2-40B4-BE49-F238E27FC236}">
              <a16:creationId xmlns:a16="http://schemas.microsoft.com/office/drawing/2014/main" id="{2D4CCAF9-C1BD-5D49-8F38-B974421E5AE7}"/>
            </a:ext>
          </a:extLst>
        </xdr:cNvPr>
        <xdr:cNvGrpSpPr/>
      </xdr:nvGrpSpPr>
      <xdr:grpSpPr>
        <a:xfrm flipH="1">
          <a:off x="5453688" y="269609"/>
          <a:ext cx="1143256" cy="919251"/>
          <a:chOff x="33866" y="3488265"/>
          <a:chExt cx="3051067" cy="2777065"/>
        </a:xfrm>
        <a:solidFill>
          <a:schemeClr val="accent6">
            <a:lumMod val="75000"/>
          </a:schemeClr>
        </a:solidFill>
      </xdr:grpSpPr>
      <xdr:pic>
        <xdr:nvPicPr>
          <xdr:cNvPr id="24" name="Graphic 23" descr="Wandelen">
            <a:extLst>
              <a:ext uri="{FF2B5EF4-FFF2-40B4-BE49-F238E27FC236}">
                <a16:creationId xmlns:a16="http://schemas.microsoft.com/office/drawing/2014/main" id="{79C46880-FD92-8C6F-449E-A10F260757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3866" y="3488265"/>
            <a:ext cx="3051067" cy="2777065"/>
          </a:xfrm>
          <a:prstGeom prst="rect">
            <a:avLst/>
          </a:prstGeom>
        </xdr:spPr>
      </xdr:pic>
      <xdr:sp macro="" textlink="">
        <xdr:nvSpPr>
          <xdr:cNvPr id="25" name="Afgeronde rechthoek 24">
            <a:extLst>
              <a:ext uri="{FF2B5EF4-FFF2-40B4-BE49-F238E27FC236}">
                <a16:creationId xmlns:a16="http://schemas.microsoft.com/office/drawing/2014/main" id="{0E7D888C-5F37-B8C9-75B8-5DFE0984081C}"/>
              </a:ext>
            </a:extLst>
          </xdr:cNvPr>
          <xdr:cNvSpPr/>
        </xdr:nvSpPr>
        <xdr:spPr>
          <a:xfrm rot="815910">
            <a:off x="791777" y="3681846"/>
            <a:ext cx="501872" cy="1306832"/>
          </a:xfrm>
          <a:prstGeom prst="roundRect">
            <a:avLst>
              <a:gd name="adj" fmla="val 4382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</xdr:grpSp>
    <xdr:clientData/>
  </xdr:twoCellAnchor>
  <xdr:twoCellAnchor>
    <xdr:from>
      <xdr:col>4</xdr:col>
      <xdr:colOff>74084</xdr:colOff>
      <xdr:row>4</xdr:row>
      <xdr:rowOff>31751</xdr:rowOff>
    </xdr:from>
    <xdr:to>
      <xdr:col>5</xdr:col>
      <xdr:colOff>810683</xdr:colOff>
      <xdr:row>5</xdr:row>
      <xdr:rowOff>196851</xdr:rowOff>
    </xdr:to>
    <xdr:sp macro="" textlink="">
      <xdr:nvSpPr>
        <xdr:cNvPr id="15" name="Afgeronde rechthoek 14">
          <a:extLst>
            <a:ext uri="{FF2B5EF4-FFF2-40B4-BE49-F238E27FC236}">
              <a16:creationId xmlns:a16="http://schemas.microsoft.com/office/drawing/2014/main" id="{ED9F673D-E863-5E4C-9FA3-8C450272E206}"/>
            </a:ext>
          </a:extLst>
        </xdr:cNvPr>
        <xdr:cNvSpPr/>
      </xdr:nvSpPr>
      <xdr:spPr>
        <a:xfrm>
          <a:off x="1735667" y="836084"/>
          <a:ext cx="1096433" cy="366184"/>
        </a:xfrm>
        <a:prstGeom prst="round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400" b="1" i="0">
              <a:solidFill>
                <a:schemeClr val="accent6">
                  <a:lumMod val="50000"/>
                </a:schemeClr>
              </a:solidFill>
              <a:latin typeface="Helvetica" pitchFamily="2" charset="0"/>
              <a:ea typeface="Verdana" panose="020B0604030504040204" pitchFamily="34" charset="0"/>
              <a:cs typeface="Verdana" panose="020B0604030504040204" pitchFamily="34" charset="0"/>
            </a:rPr>
            <a:t>Zomer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0</xdr:row>
      <xdr:rowOff>177800</xdr:rowOff>
    </xdr:from>
    <xdr:to>
      <xdr:col>24</xdr:col>
      <xdr:colOff>279400</xdr:colOff>
      <xdr:row>45</xdr:row>
      <xdr:rowOff>25400</xdr:rowOff>
    </xdr:to>
    <xdr:sp macro="" textlink="">
      <xdr:nvSpPr>
        <xdr:cNvPr id="2" name="Afgeronde rechthoek 1">
          <a:extLst>
            <a:ext uri="{FF2B5EF4-FFF2-40B4-BE49-F238E27FC236}">
              <a16:creationId xmlns:a16="http://schemas.microsoft.com/office/drawing/2014/main" id="{B3A31D5A-04F8-1641-8707-2CE35FC37120}"/>
            </a:ext>
          </a:extLst>
        </xdr:cNvPr>
        <xdr:cNvSpPr/>
      </xdr:nvSpPr>
      <xdr:spPr>
        <a:xfrm>
          <a:off x="317500" y="177800"/>
          <a:ext cx="12306300" cy="8712200"/>
        </a:xfrm>
        <a:prstGeom prst="roundRect">
          <a:avLst>
            <a:gd name="adj" fmla="val 1986"/>
          </a:avLst>
        </a:prstGeom>
        <a:noFill/>
        <a:ln w="635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596900</xdr:colOff>
      <xdr:row>42</xdr:row>
      <xdr:rowOff>190501</xdr:rowOff>
    </xdr:from>
    <xdr:to>
      <xdr:col>24</xdr:col>
      <xdr:colOff>127000</xdr:colOff>
      <xdr:row>44</xdr:row>
      <xdr:rowOff>70556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5E1D926D-A9F3-9C43-BBE8-1C18004CBAD5}"/>
            </a:ext>
          </a:extLst>
        </xdr:cNvPr>
        <xdr:cNvSpPr txBox="1"/>
      </xdr:nvSpPr>
      <xdr:spPr>
        <a:xfrm>
          <a:off x="596900" y="8417279"/>
          <a:ext cx="11891433" cy="27516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nl-NL" sz="1800" b="1">
              <a:solidFill>
                <a:schemeClr val="accent6">
                  <a:lumMod val="75000"/>
                </a:schemeClr>
              </a:solidFill>
            </a:rPr>
            <a:t>1 </a:t>
          </a:r>
          <a:r>
            <a:rPr lang="nl-NL" sz="1200" b="1">
              <a:solidFill>
                <a:schemeClr val="accent6">
                  <a:lumMod val="75000"/>
                </a:schemeClr>
              </a:solidFill>
            </a:rPr>
            <a:t> Vul je lichaamsgewicht in        </a:t>
          </a:r>
          <a:r>
            <a:rPr lang="nl-NL" sz="1800" b="1">
              <a:solidFill>
                <a:schemeClr val="accent6">
                  <a:lumMod val="75000"/>
                </a:schemeClr>
              </a:solidFill>
            </a:rPr>
            <a:t>2 </a:t>
          </a:r>
          <a:r>
            <a:rPr lang="nl-NL" sz="1200" b="1">
              <a:solidFill>
                <a:schemeClr val="accent6">
                  <a:lumMod val="75000"/>
                </a:schemeClr>
              </a:solidFill>
            </a:rPr>
            <a:t> Schrap</a:t>
          </a:r>
          <a:r>
            <a:rPr lang="nl-NL" sz="1200" b="1" baseline="0">
              <a:solidFill>
                <a:schemeClr val="accent6">
                  <a:lumMod val="75000"/>
                </a:schemeClr>
              </a:solidFill>
            </a:rPr>
            <a:t> wat je niet nodig hebt         </a:t>
          </a:r>
          <a:r>
            <a:rPr lang="nl-NL" sz="1800" b="1" baseline="0">
              <a:solidFill>
                <a:schemeClr val="accent6">
                  <a:lumMod val="75000"/>
                </a:schemeClr>
              </a:solidFill>
            </a:rPr>
            <a:t>3 </a:t>
          </a:r>
          <a:r>
            <a:rPr lang="nl-NL" sz="1200" b="1" baseline="0">
              <a:solidFill>
                <a:schemeClr val="accent6">
                  <a:lumMod val="75000"/>
                </a:schemeClr>
              </a:solidFill>
            </a:rPr>
            <a:t> Weeg alles in gram          </a:t>
          </a:r>
          <a:r>
            <a:rPr lang="nl-NL" sz="1800" b="1" baseline="0">
              <a:solidFill>
                <a:schemeClr val="accent6">
                  <a:lumMod val="75000"/>
                </a:schemeClr>
              </a:solidFill>
            </a:rPr>
            <a:t>4 </a:t>
          </a:r>
          <a:r>
            <a:rPr lang="nl-NL" sz="1200" b="1" baseline="0">
              <a:solidFill>
                <a:schemeClr val="accent6">
                  <a:lumMod val="75000"/>
                </a:schemeClr>
              </a:solidFill>
            </a:rPr>
            <a:t> Vink aan wat je klaarlegt           </a:t>
          </a:r>
          <a:r>
            <a:rPr lang="nl-NL" sz="1200" b="1" baseline="0">
              <a:solidFill>
                <a:sysClr val="windowText" lastClr="000000"/>
              </a:solidFill>
            </a:rPr>
            <a:t>0</a:t>
          </a:r>
          <a:r>
            <a:rPr lang="nl-NL" sz="1200" b="1" baseline="0">
              <a:solidFill>
                <a:srgbClr val="00B050"/>
              </a:solidFill>
            </a:rPr>
            <a:t> </a:t>
          </a:r>
          <a:r>
            <a:rPr lang="nl-NL" sz="1200" b="1" baseline="0">
              <a:solidFill>
                <a:schemeClr val="accent6">
                  <a:lumMod val="75000"/>
                </a:schemeClr>
              </a:solidFill>
            </a:rPr>
            <a:t>= niet in je rugzak      </a:t>
          </a:r>
          <a:r>
            <a:rPr lang="nl-NL" sz="1200" b="1" baseline="0">
              <a:solidFill>
                <a:srgbClr val="FF0000"/>
              </a:solidFill>
            </a:rPr>
            <a:t>rood</a:t>
          </a:r>
          <a:r>
            <a:rPr lang="nl-NL" sz="1200" b="1" baseline="0">
              <a:solidFill>
                <a:srgbClr val="00B050"/>
              </a:solidFill>
            </a:rPr>
            <a:t> </a:t>
          </a:r>
          <a:r>
            <a:rPr lang="nl-NL" sz="1200" b="1" baseline="0">
              <a:solidFill>
                <a:schemeClr val="accent6">
                  <a:lumMod val="75000"/>
                </a:schemeClr>
              </a:solidFill>
            </a:rPr>
            <a:t>= gedeeld met je partner</a:t>
          </a:r>
          <a:endParaRPr lang="nl-NL" sz="12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342900</xdr:colOff>
      <xdr:row>6</xdr:row>
      <xdr:rowOff>50800</xdr:rowOff>
    </xdr:from>
    <xdr:to>
      <xdr:col>24</xdr:col>
      <xdr:colOff>266700</xdr:colOff>
      <xdr:row>6</xdr:row>
      <xdr:rowOff>63500</xdr:rowOff>
    </xdr:to>
    <xdr:cxnSp macro="">
      <xdr:nvCxnSpPr>
        <xdr:cNvPr id="4" name="Rechte verbindingslijn 3">
          <a:extLst>
            <a:ext uri="{FF2B5EF4-FFF2-40B4-BE49-F238E27FC236}">
              <a16:creationId xmlns:a16="http://schemas.microsoft.com/office/drawing/2014/main" id="{C0656F5D-CEDD-CB43-946F-A47578B691D4}"/>
            </a:ext>
          </a:extLst>
        </xdr:cNvPr>
        <xdr:cNvCxnSpPr/>
      </xdr:nvCxnSpPr>
      <xdr:spPr>
        <a:xfrm>
          <a:off x="342900" y="1270000"/>
          <a:ext cx="12268200" cy="1270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355600</xdr:colOff>
      <xdr:row>42</xdr:row>
      <xdr:rowOff>84668</xdr:rowOff>
    </xdr:from>
    <xdr:to>
      <xdr:col>24</xdr:col>
      <xdr:colOff>304800</xdr:colOff>
      <xdr:row>42</xdr:row>
      <xdr:rowOff>97368</xdr:rowOff>
    </xdr:to>
    <xdr:cxnSp macro="">
      <xdr:nvCxnSpPr>
        <xdr:cNvPr id="5" name="Rechte verbindingslijn 4">
          <a:extLst>
            <a:ext uri="{FF2B5EF4-FFF2-40B4-BE49-F238E27FC236}">
              <a16:creationId xmlns:a16="http://schemas.microsoft.com/office/drawing/2014/main" id="{153A9887-C297-F840-BC93-346966B7BDB7}"/>
            </a:ext>
          </a:extLst>
        </xdr:cNvPr>
        <xdr:cNvCxnSpPr/>
      </xdr:nvCxnSpPr>
      <xdr:spPr>
        <a:xfrm>
          <a:off x="355600" y="8456085"/>
          <a:ext cx="12310533" cy="12700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518583</xdr:colOff>
      <xdr:row>0</xdr:row>
      <xdr:rowOff>162983</xdr:rowOff>
    </xdr:from>
    <xdr:to>
      <xdr:col>4</xdr:col>
      <xdr:colOff>82550</xdr:colOff>
      <xdr:row>6</xdr:row>
      <xdr:rowOff>137583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165842E1-A6FA-EA42-9328-C6DB374F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583" y="162983"/>
          <a:ext cx="1214967" cy="1193800"/>
        </a:xfrm>
        <a:prstGeom prst="rect">
          <a:avLst/>
        </a:prstGeom>
      </xdr:spPr>
    </xdr:pic>
    <xdr:clientData/>
  </xdr:twoCellAnchor>
  <xdr:twoCellAnchor>
    <xdr:from>
      <xdr:col>17</xdr:col>
      <xdr:colOff>114300</xdr:colOff>
      <xdr:row>42</xdr:row>
      <xdr:rowOff>112889</xdr:rowOff>
    </xdr:from>
    <xdr:to>
      <xdr:col>17</xdr:col>
      <xdr:colOff>114300</xdr:colOff>
      <xdr:row>44</xdr:row>
      <xdr:rowOff>112889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7A8A5A5D-F30E-F947-A615-1BC577C7B46D}"/>
            </a:ext>
          </a:extLst>
        </xdr:cNvPr>
        <xdr:cNvCxnSpPr/>
      </xdr:nvCxnSpPr>
      <xdr:spPr>
        <a:xfrm>
          <a:off x="8834967" y="8339667"/>
          <a:ext cx="0" cy="395111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647700</xdr:colOff>
      <xdr:row>1</xdr:row>
      <xdr:rowOff>12700</xdr:rowOff>
    </xdr:from>
    <xdr:to>
      <xdr:col>19</xdr:col>
      <xdr:colOff>647700</xdr:colOff>
      <xdr:row>5</xdr:row>
      <xdr:rowOff>63500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67658553-30DD-B44E-9EB8-1F800E2CC6F0}"/>
            </a:ext>
          </a:extLst>
        </xdr:cNvPr>
        <xdr:cNvCxnSpPr/>
      </xdr:nvCxnSpPr>
      <xdr:spPr>
        <a:xfrm>
          <a:off x="9690100" y="215900"/>
          <a:ext cx="0" cy="86360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546100</xdr:colOff>
      <xdr:row>1</xdr:row>
      <xdr:rowOff>0</xdr:rowOff>
    </xdr:from>
    <xdr:to>
      <xdr:col>13</xdr:col>
      <xdr:colOff>546100</xdr:colOff>
      <xdr:row>5</xdr:row>
      <xdr:rowOff>50800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940EC4CF-4446-604E-8B53-58F849442D0B}"/>
            </a:ext>
          </a:extLst>
        </xdr:cNvPr>
        <xdr:cNvCxnSpPr/>
      </xdr:nvCxnSpPr>
      <xdr:spPr>
        <a:xfrm>
          <a:off x="6781800" y="203200"/>
          <a:ext cx="0" cy="86360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500688</xdr:colOff>
      <xdr:row>1</xdr:row>
      <xdr:rowOff>72053</xdr:rowOff>
    </xdr:from>
    <xdr:to>
      <xdr:col>13</xdr:col>
      <xdr:colOff>359833</xdr:colOff>
      <xdr:row>5</xdr:row>
      <xdr:rowOff>201082</xdr:rowOff>
    </xdr:to>
    <xdr:grpSp>
      <xdr:nvGrpSpPr>
        <xdr:cNvPr id="11" name="Groep 10">
          <a:extLst>
            <a:ext uri="{FF2B5EF4-FFF2-40B4-BE49-F238E27FC236}">
              <a16:creationId xmlns:a16="http://schemas.microsoft.com/office/drawing/2014/main" id="{164E430D-8228-FF48-B6FC-A5CBEB11E694}"/>
            </a:ext>
          </a:extLst>
        </xdr:cNvPr>
        <xdr:cNvGrpSpPr/>
      </xdr:nvGrpSpPr>
      <xdr:grpSpPr>
        <a:xfrm flipH="1">
          <a:off x="5453688" y="269609"/>
          <a:ext cx="1143256" cy="919251"/>
          <a:chOff x="33866" y="3488265"/>
          <a:chExt cx="3051067" cy="2777065"/>
        </a:xfrm>
        <a:solidFill>
          <a:schemeClr val="accent6">
            <a:lumMod val="75000"/>
          </a:schemeClr>
        </a:solidFill>
      </xdr:grpSpPr>
      <xdr:pic>
        <xdr:nvPicPr>
          <xdr:cNvPr id="12" name="Graphic 11" descr="Wandelen">
            <a:extLst>
              <a:ext uri="{FF2B5EF4-FFF2-40B4-BE49-F238E27FC236}">
                <a16:creationId xmlns:a16="http://schemas.microsoft.com/office/drawing/2014/main" id="{3A613198-5ED7-417E-A4EE-1E29B1CDC3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3866" y="3488265"/>
            <a:ext cx="3051067" cy="2777065"/>
          </a:xfrm>
          <a:prstGeom prst="rect">
            <a:avLst/>
          </a:prstGeom>
        </xdr:spPr>
      </xdr:pic>
      <xdr:sp macro="" textlink="">
        <xdr:nvSpPr>
          <xdr:cNvPr id="13" name="Afgeronde rechthoek 12">
            <a:extLst>
              <a:ext uri="{FF2B5EF4-FFF2-40B4-BE49-F238E27FC236}">
                <a16:creationId xmlns:a16="http://schemas.microsoft.com/office/drawing/2014/main" id="{3290272D-3CE4-0580-9401-27E097B66B7C}"/>
              </a:ext>
            </a:extLst>
          </xdr:cNvPr>
          <xdr:cNvSpPr/>
        </xdr:nvSpPr>
        <xdr:spPr>
          <a:xfrm rot="815910">
            <a:off x="791777" y="3681846"/>
            <a:ext cx="501872" cy="1306832"/>
          </a:xfrm>
          <a:prstGeom prst="roundRect">
            <a:avLst>
              <a:gd name="adj" fmla="val 4382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</xdr:grpSp>
    <xdr:clientData/>
  </xdr:twoCellAnchor>
  <xdr:twoCellAnchor>
    <xdr:from>
      <xdr:col>4</xdr:col>
      <xdr:colOff>198967</xdr:colOff>
      <xdr:row>1</xdr:row>
      <xdr:rowOff>10584</xdr:rowOff>
    </xdr:from>
    <xdr:to>
      <xdr:col>12</xdr:col>
      <xdr:colOff>103716</xdr:colOff>
      <xdr:row>5</xdr:row>
      <xdr:rowOff>10584</xdr:rowOff>
    </xdr:to>
    <xdr:sp macro="" textlink="">
      <xdr:nvSpPr>
        <xdr:cNvPr id="15" name="Afgeronde rechthoek 14">
          <a:extLst>
            <a:ext uri="{FF2B5EF4-FFF2-40B4-BE49-F238E27FC236}">
              <a16:creationId xmlns:a16="http://schemas.microsoft.com/office/drawing/2014/main" id="{289B88CD-4866-2340-919E-EF683640EE87}"/>
            </a:ext>
          </a:extLst>
        </xdr:cNvPr>
        <xdr:cNvSpPr/>
      </xdr:nvSpPr>
      <xdr:spPr>
        <a:xfrm>
          <a:off x="1860550" y="211667"/>
          <a:ext cx="4042833" cy="804334"/>
        </a:xfrm>
        <a:prstGeom prst="roundRect">
          <a:avLst/>
        </a:prstGeom>
        <a:noFill/>
        <a:ln w="635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nl-NL" sz="3200" b="1" i="0">
              <a:solidFill>
                <a:schemeClr val="accent6">
                  <a:lumMod val="75000"/>
                </a:schemeClr>
              </a:solidFill>
              <a:latin typeface="Helvetica" pitchFamily="2" charset="0"/>
              <a:ea typeface="Verdana" panose="020B0604030504040204" pitchFamily="34" charset="0"/>
              <a:cs typeface="Verdana" panose="020B0604030504040204" pitchFamily="34" charset="0"/>
            </a:rPr>
            <a:t>Packlist Trekking</a:t>
          </a:r>
        </a:p>
      </xdr:txBody>
    </xdr:sp>
    <xdr:clientData/>
  </xdr:twoCellAnchor>
  <xdr:twoCellAnchor>
    <xdr:from>
      <xdr:col>4</xdr:col>
      <xdr:colOff>74083</xdr:colOff>
      <xdr:row>4</xdr:row>
      <xdr:rowOff>31750</xdr:rowOff>
    </xdr:from>
    <xdr:to>
      <xdr:col>5</xdr:col>
      <xdr:colOff>810682</xdr:colOff>
      <xdr:row>5</xdr:row>
      <xdr:rowOff>196850</xdr:rowOff>
    </xdr:to>
    <xdr:sp macro="" textlink="">
      <xdr:nvSpPr>
        <xdr:cNvPr id="16" name="Afgeronde rechthoek 15">
          <a:extLst>
            <a:ext uri="{FF2B5EF4-FFF2-40B4-BE49-F238E27FC236}">
              <a16:creationId xmlns:a16="http://schemas.microsoft.com/office/drawing/2014/main" id="{3C161A27-5BDE-274D-9479-37A6F154F3C1}"/>
            </a:ext>
          </a:extLst>
        </xdr:cNvPr>
        <xdr:cNvSpPr/>
      </xdr:nvSpPr>
      <xdr:spPr>
        <a:xfrm>
          <a:off x="1735666" y="836083"/>
          <a:ext cx="1096433" cy="366184"/>
        </a:xfrm>
        <a:prstGeom prst="round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400" b="1" i="0">
              <a:solidFill>
                <a:schemeClr val="accent6">
                  <a:lumMod val="50000"/>
                </a:schemeClr>
              </a:solidFill>
              <a:latin typeface="Helvetica" pitchFamily="2" charset="0"/>
              <a:ea typeface="Verdana" panose="020B0604030504040204" pitchFamily="34" charset="0"/>
              <a:cs typeface="Verdana" panose="020B0604030504040204" pitchFamily="34" charset="0"/>
            </a:rPr>
            <a:t>Winter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</xdr:row>
      <xdr:rowOff>254000</xdr:rowOff>
    </xdr:from>
    <xdr:to>
      <xdr:col>3</xdr:col>
      <xdr:colOff>177800</xdr:colOff>
      <xdr:row>54</xdr:row>
      <xdr:rowOff>0</xdr:rowOff>
    </xdr:to>
    <xdr:sp macro="" textlink="">
      <xdr:nvSpPr>
        <xdr:cNvPr id="2" name="Afgeronde rechthoek 1">
          <a:extLst>
            <a:ext uri="{FF2B5EF4-FFF2-40B4-BE49-F238E27FC236}">
              <a16:creationId xmlns:a16="http://schemas.microsoft.com/office/drawing/2014/main" id="{B3F2E6DF-7437-EA4F-8549-B37A4BE9A35C}"/>
            </a:ext>
          </a:extLst>
        </xdr:cNvPr>
        <xdr:cNvSpPr/>
      </xdr:nvSpPr>
      <xdr:spPr>
        <a:xfrm>
          <a:off x="177801" y="1257300"/>
          <a:ext cx="10515599" cy="10553700"/>
        </a:xfrm>
        <a:prstGeom prst="roundRect">
          <a:avLst>
            <a:gd name="adj" fmla="val 1986"/>
          </a:avLst>
        </a:prstGeom>
        <a:noFill/>
        <a:ln w="635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177800</xdr:colOff>
      <xdr:row>1</xdr:row>
      <xdr:rowOff>12700</xdr:rowOff>
    </xdr:from>
    <xdr:to>
      <xdr:col>3</xdr:col>
      <xdr:colOff>177799</xdr:colOff>
      <xdr:row>2</xdr:row>
      <xdr:rowOff>25400</xdr:rowOff>
    </xdr:to>
    <xdr:sp macro="" textlink="">
      <xdr:nvSpPr>
        <xdr:cNvPr id="3" name="Afgeronde rechthoek 2">
          <a:extLst>
            <a:ext uri="{FF2B5EF4-FFF2-40B4-BE49-F238E27FC236}">
              <a16:creationId xmlns:a16="http://schemas.microsoft.com/office/drawing/2014/main" id="{CA58FA8C-258F-914A-AB90-564D3A6D9502}"/>
            </a:ext>
          </a:extLst>
        </xdr:cNvPr>
        <xdr:cNvSpPr/>
      </xdr:nvSpPr>
      <xdr:spPr>
        <a:xfrm>
          <a:off x="177800" y="215900"/>
          <a:ext cx="10515599" cy="1016000"/>
        </a:xfrm>
        <a:prstGeom prst="roundRect">
          <a:avLst>
            <a:gd name="adj" fmla="val 20042"/>
          </a:avLst>
        </a:prstGeom>
        <a:noFill/>
        <a:ln w="635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34CB-6A6E-4E46-906E-375A263B01B6}">
  <sheetPr>
    <pageSetUpPr fitToPage="1"/>
  </sheetPr>
  <dimension ref="A3:AC47"/>
  <sheetViews>
    <sheetView tabSelected="1" zoomScale="90" zoomScaleNormal="90" workbookViewId="0">
      <selection activeCell="A46" sqref="A46"/>
    </sheetView>
  </sheetViews>
  <sheetFormatPr baseColWidth="10" defaultRowHeight="16" x14ac:dyDescent="0.2"/>
  <cols>
    <col min="1" max="1" width="8" style="2" customWidth="1"/>
    <col min="2" max="2" width="3" style="2" customWidth="1"/>
    <col min="3" max="3" width="1" style="2" customWidth="1"/>
    <col min="4" max="4" width="9.6640625" style="2" customWidth="1"/>
    <col min="5" max="5" width="4.6640625" style="2" customWidth="1"/>
    <col min="6" max="6" width="10.83203125" style="2"/>
    <col min="7" max="8" width="8.83203125" style="2" customWidth="1"/>
    <col min="9" max="9" width="5.83203125" style="2" customWidth="1"/>
    <col min="10" max="10" width="3.1640625" style="2" customWidth="1"/>
    <col min="11" max="11" width="1.1640625" style="2" customWidth="1"/>
    <col min="12" max="12" width="10.83203125" style="2"/>
    <col min="13" max="13" width="6" style="2" customWidth="1"/>
    <col min="14" max="14" width="10.83203125" style="2"/>
    <col min="15" max="16" width="8.1640625" style="2" customWidth="1"/>
    <col min="17" max="17" width="5.33203125" style="2" customWidth="1"/>
    <col min="18" max="18" width="3.1640625" style="2" customWidth="1"/>
    <col min="19" max="19" width="1.1640625" style="2" customWidth="1"/>
    <col min="20" max="20" width="10.83203125" style="2"/>
    <col min="21" max="21" width="5.33203125" style="2" customWidth="1"/>
    <col min="22" max="22" width="10.83203125" style="2"/>
    <col min="23" max="24" width="8.1640625" style="2" customWidth="1"/>
    <col min="25" max="25" width="7.33203125" style="2" customWidth="1"/>
    <col min="26" max="16384" width="10.83203125" style="2"/>
  </cols>
  <sheetData>
    <row r="3" spans="1:29" x14ac:dyDescent="0.2">
      <c r="O3" s="2" t="s">
        <v>53</v>
      </c>
      <c r="Q3" s="48">
        <v>72</v>
      </c>
      <c r="R3" s="48"/>
      <c r="T3" s="2" t="s">
        <v>65</v>
      </c>
      <c r="U3" s="2" t="s">
        <v>52</v>
      </c>
      <c r="W3" s="30">
        <f>(H10+H18+H23+H31+P10+X30+X21+X10+P29)/1000</f>
        <v>9.0399999999999991</v>
      </c>
      <c r="X3" s="2" t="s">
        <v>41</v>
      </c>
    </row>
    <row r="4" spans="1:29" x14ac:dyDescent="0.2">
      <c r="O4" s="2" t="s">
        <v>54</v>
      </c>
      <c r="Q4" s="49">
        <f>Q3/4</f>
        <v>18</v>
      </c>
      <c r="R4" s="49"/>
      <c r="T4" s="2" t="s">
        <v>65</v>
      </c>
      <c r="U4" s="2" t="s">
        <v>67</v>
      </c>
      <c r="W4" s="36">
        <f>X37/1000</f>
        <v>6.95</v>
      </c>
      <c r="X4" s="2" t="s">
        <v>41</v>
      </c>
    </row>
    <row r="5" spans="1:29" x14ac:dyDescent="0.2">
      <c r="O5" s="2" t="s">
        <v>55</v>
      </c>
      <c r="Q5" s="49">
        <f>Q3/5</f>
        <v>14.4</v>
      </c>
      <c r="R5" s="49"/>
      <c r="T5" s="2" t="s">
        <v>65</v>
      </c>
      <c r="U5" s="2" t="s">
        <v>42</v>
      </c>
      <c r="W5" s="28">
        <f>SUM(W3:W4)</f>
        <v>15.989999999999998</v>
      </c>
      <c r="X5" s="2" t="s">
        <v>41</v>
      </c>
    </row>
    <row r="8" spans="1:29" ht="17" customHeight="1" x14ac:dyDescent="0.2">
      <c r="B8" s="21" t="s">
        <v>68</v>
      </c>
      <c r="F8" s="3"/>
      <c r="G8" s="22" t="s">
        <v>87</v>
      </c>
      <c r="H8" s="22" t="s">
        <v>88</v>
      </c>
      <c r="O8" s="22" t="s">
        <v>87</v>
      </c>
      <c r="P8" s="22" t="s">
        <v>88</v>
      </c>
      <c r="W8" s="22" t="s">
        <v>87</v>
      </c>
      <c r="X8" s="22" t="s">
        <v>88</v>
      </c>
    </row>
    <row r="9" spans="1:29" ht="9" customHeight="1" x14ac:dyDescent="0.2">
      <c r="G9" s="15"/>
      <c r="H9" s="15"/>
    </row>
    <row r="10" spans="1:29" x14ac:dyDescent="0.2">
      <c r="B10" s="23" t="s">
        <v>62</v>
      </c>
      <c r="C10" s="24"/>
      <c r="D10" s="24"/>
      <c r="E10" s="25"/>
      <c r="F10" s="40"/>
      <c r="G10" s="41"/>
      <c r="H10" s="27">
        <f>SUM(H12:H16)</f>
        <v>575</v>
      </c>
      <c r="J10" s="23" t="s">
        <v>56</v>
      </c>
      <c r="K10" s="24"/>
      <c r="L10" s="24"/>
      <c r="M10" s="25"/>
      <c r="N10" s="25"/>
      <c r="O10" s="26"/>
      <c r="P10" s="26">
        <f>SUM(P12:P26)</f>
        <v>1865</v>
      </c>
      <c r="R10" s="23" t="s">
        <v>57</v>
      </c>
      <c r="S10" s="24"/>
      <c r="T10" s="24"/>
      <c r="U10" s="25"/>
      <c r="V10" s="25"/>
      <c r="W10" s="26"/>
      <c r="X10" s="26">
        <f>SUM(X12:X19)</f>
        <v>945</v>
      </c>
    </row>
    <row r="11" spans="1:29" x14ac:dyDescent="0.2">
      <c r="A11" s="3"/>
      <c r="G11" s="15"/>
      <c r="H11" s="15"/>
      <c r="O11" s="15"/>
      <c r="P11" s="15"/>
      <c r="W11" s="15"/>
      <c r="X11" s="15"/>
      <c r="AC11" s="2" t="s">
        <v>66</v>
      </c>
    </row>
    <row r="12" spans="1:29" x14ac:dyDescent="0.2">
      <c r="B12" s="14"/>
      <c r="C12" s="1"/>
      <c r="D12" s="1" t="s">
        <v>1</v>
      </c>
      <c r="G12" s="15">
        <v>1200</v>
      </c>
      <c r="H12" s="15">
        <v>0</v>
      </c>
      <c r="J12" s="14"/>
      <c r="L12" s="2" t="s">
        <v>72</v>
      </c>
      <c r="O12" s="15">
        <v>120</v>
      </c>
      <c r="P12" s="15">
        <v>120</v>
      </c>
      <c r="R12" s="14"/>
      <c r="T12" s="2" t="s">
        <v>90</v>
      </c>
      <c r="W12" s="38">
        <v>100</v>
      </c>
      <c r="X12" s="38">
        <v>100</v>
      </c>
    </row>
    <row r="13" spans="1:29" x14ac:dyDescent="0.2">
      <c r="B13" s="14"/>
      <c r="C13" s="1"/>
      <c r="D13" s="1" t="s">
        <v>71</v>
      </c>
      <c r="G13" s="15">
        <v>100</v>
      </c>
      <c r="H13" s="15">
        <v>100</v>
      </c>
      <c r="J13" s="14"/>
      <c r="L13" s="2" t="s">
        <v>15</v>
      </c>
      <c r="O13" s="15">
        <v>500</v>
      </c>
      <c r="P13" s="15">
        <v>0</v>
      </c>
      <c r="R13" s="14"/>
      <c r="T13" s="2" t="s">
        <v>36</v>
      </c>
      <c r="W13" s="38">
        <v>15</v>
      </c>
      <c r="X13" s="38">
        <v>15</v>
      </c>
      <c r="Z13" s="46"/>
      <c r="AA13" s="46"/>
    </row>
    <row r="14" spans="1:29" x14ac:dyDescent="0.2">
      <c r="A14" s="3"/>
      <c r="B14" s="14"/>
      <c r="C14" s="1"/>
      <c r="D14" s="1" t="s">
        <v>0</v>
      </c>
      <c r="G14" s="15">
        <v>450</v>
      </c>
      <c r="H14" s="15">
        <v>0</v>
      </c>
      <c r="J14" s="14"/>
      <c r="L14" s="2" t="s">
        <v>12</v>
      </c>
      <c r="O14" s="15"/>
      <c r="P14" s="15">
        <v>300</v>
      </c>
      <c r="R14" s="14"/>
      <c r="T14" s="2" t="s">
        <v>77</v>
      </c>
      <c r="W14" s="38">
        <v>200</v>
      </c>
      <c r="X14" s="38">
        <v>200</v>
      </c>
      <c r="Z14" s="46"/>
      <c r="AA14" s="46"/>
    </row>
    <row r="15" spans="1:29" x14ac:dyDescent="0.2">
      <c r="B15" s="14"/>
      <c r="C15" s="6"/>
      <c r="D15" s="6" t="s">
        <v>69</v>
      </c>
      <c r="G15" s="19"/>
      <c r="H15" s="15">
        <v>100</v>
      </c>
      <c r="J15" s="14"/>
      <c r="L15" s="2" t="s">
        <v>11</v>
      </c>
      <c r="O15" s="15"/>
      <c r="P15" s="15">
        <v>320</v>
      </c>
      <c r="R15" s="14"/>
      <c r="T15" s="2" t="s">
        <v>91</v>
      </c>
      <c r="W15" s="38">
        <v>60</v>
      </c>
      <c r="X15" s="38">
        <v>60</v>
      </c>
    </row>
    <row r="16" spans="1:29" x14ac:dyDescent="0.2">
      <c r="A16" s="3"/>
      <c r="B16" s="14"/>
      <c r="D16" s="6" t="s">
        <v>2</v>
      </c>
      <c r="G16" s="19"/>
      <c r="H16" s="15">
        <v>375</v>
      </c>
      <c r="J16" s="14"/>
      <c r="L16" s="2" t="s">
        <v>49</v>
      </c>
      <c r="O16" s="15"/>
      <c r="P16" s="15">
        <v>400</v>
      </c>
      <c r="R16" s="14"/>
      <c r="T16" s="2" t="s">
        <v>78</v>
      </c>
      <c r="W16" s="38">
        <v>150</v>
      </c>
      <c r="X16" s="38">
        <v>150</v>
      </c>
    </row>
    <row r="17" spans="1:24" ht="16" customHeight="1" x14ac:dyDescent="0.2">
      <c r="A17" s="3"/>
      <c r="G17" s="15"/>
      <c r="H17" s="15"/>
      <c r="J17" s="14"/>
      <c r="L17" s="2" t="s">
        <v>10</v>
      </c>
      <c r="O17" s="15"/>
      <c r="P17" s="15">
        <v>180</v>
      </c>
      <c r="R17" s="14"/>
      <c r="T17" s="2" t="s">
        <v>79</v>
      </c>
      <c r="W17" s="39"/>
      <c r="X17" s="37">
        <v>200</v>
      </c>
    </row>
    <row r="18" spans="1:24" ht="16" customHeight="1" x14ac:dyDescent="0.2">
      <c r="B18" s="23" t="s">
        <v>61</v>
      </c>
      <c r="C18" s="24"/>
      <c r="D18" s="24"/>
      <c r="E18" s="25"/>
      <c r="F18" s="40"/>
      <c r="G18" s="26"/>
      <c r="H18" s="26">
        <f>SUM(H20:H21)</f>
        <v>2080</v>
      </c>
      <c r="J18" s="14"/>
      <c r="L18" s="2" t="s">
        <v>50</v>
      </c>
      <c r="O18" s="15">
        <v>30</v>
      </c>
      <c r="P18" s="15">
        <v>0</v>
      </c>
      <c r="R18" s="14"/>
      <c r="T18" s="2" t="s">
        <v>37</v>
      </c>
      <c r="W18" s="38">
        <v>100</v>
      </c>
      <c r="X18" s="38">
        <v>100</v>
      </c>
    </row>
    <row r="19" spans="1:24" ht="16" customHeight="1" x14ac:dyDescent="0.2">
      <c r="G19" s="15"/>
      <c r="H19" s="15"/>
      <c r="J19" s="14"/>
      <c r="L19" s="2" t="s">
        <v>9</v>
      </c>
      <c r="O19" s="15">
        <v>40</v>
      </c>
      <c r="P19" s="15">
        <v>0</v>
      </c>
      <c r="R19" s="14"/>
      <c r="T19" s="2" t="s">
        <v>38</v>
      </c>
      <c r="W19" s="37"/>
      <c r="X19" s="37">
        <v>120</v>
      </c>
    </row>
    <row r="20" spans="1:24" ht="16" customHeight="1" x14ac:dyDescent="0.2">
      <c r="B20" s="14"/>
      <c r="C20" s="1"/>
      <c r="D20" s="1" t="s">
        <v>48</v>
      </c>
      <c r="G20" s="15"/>
      <c r="H20" s="15">
        <v>2000</v>
      </c>
      <c r="J20" s="14"/>
      <c r="L20" s="2" t="s">
        <v>13</v>
      </c>
      <c r="O20" s="15"/>
      <c r="P20" s="15">
        <v>40</v>
      </c>
      <c r="W20" s="15"/>
      <c r="X20" s="15"/>
    </row>
    <row r="21" spans="1:24" ht="16" customHeight="1" x14ac:dyDescent="0.2">
      <c r="B21" s="14"/>
      <c r="C21" s="1"/>
      <c r="D21" s="16" t="s">
        <v>7</v>
      </c>
      <c r="G21" s="15"/>
      <c r="H21" s="15">
        <v>80</v>
      </c>
      <c r="J21" s="14"/>
      <c r="L21" s="2" t="s">
        <v>14</v>
      </c>
      <c r="O21" s="15"/>
      <c r="P21" s="15">
        <v>50</v>
      </c>
      <c r="R21" s="23" t="s">
        <v>58</v>
      </c>
      <c r="S21" s="24"/>
      <c r="T21" s="24"/>
      <c r="U21" s="25"/>
      <c r="V21" s="25"/>
      <c r="W21" s="26"/>
      <c r="X21" s="29">
        <f>SUM(X23:X28)</f>
        <v>345</v>
      </c>
    </row>
    <row r="22" spans="1:24" ht="16" customHeight="1" x14ac:dyDescent="0.2">
      <c r="G22" s="15"/>
      <c r="H22" s="15"/>
      <c r="J22" s="14"/>
      <c r="L22" s="2" t="s">
        <v>73</v>
      </c>
      <c r="O22" s="15">
        <v>80</v>
      </c>
      <c r="P22" s="15">
        <v>80</v>
      </c>
      <c r="W22" s="15"/>
      <c r="X22" s="15"/>
    </row>
    <row r="23" spans="1:24" ht="16" customHeight="1" x14ac:dyDescent="0.2">
      <c r="B23" s="23" t="s">
        <v>64</v>
      </c>
      <c r="C23" s="24"/>
      <c r="D23" s="24"/>
      <c r="E23" s="25"/>
      <c r="F23" s="40"/>
      <c r="G23" s="26"/>
      <c r="H23" s="27">
        <f>SUM(H25:H29)</f>
        <v>2030</v>
      </c>
      <c r="J23" s="14"/>
      <c r="L23" s="2" t="s">
        <v>8</v>
      </c>
      <c r="O23" s="15">
        <v>0</v>
      </c>
      <c r="P23" s="15">
        <v>0</v>
      </c>
      <c r="R23" s="14"/>
      <c r="T23" s="2" t="s">
        <v>24</v>
      </c>
      <c r="W23" s="37"/>
      <c r="X23" s="37">
        <v>100</v>
      </c>
    </row>
    <row r="24" spans="1:24" ht="16" customHeight="1" x14ac:dyDescent="0.2">
      <c r="G24" s="15"/>
      <c r="H24" s="15"/>
      <c r="J24" s="14"/>
      <c r="L24" s="2" t="s">
        <v>47</v>
      </c>
      <c r="O24" s="15"/>
      <c r="P24" s="15">
        <v>0</v>
      </c>
      <c r="R24" s="14"/>
      <c r="T24" s="2" t="s">
        <v>27</v>
      </c>
      <c r="W24" s="38">
        <v>20</v>
      </c>
      <c r="X24" s="38">
        <v>20</v>
      </c>
    </row>
    <row r="25" spans="1:24" ht="16" customHeight="1" x14ac:dyDescent="0.2">
      <c r="B25" s="14"/>
      <c r="C25" s="1"/>
      <c r="D25" s="2" t="s">
        <v>3</v>
      </c>
      <c r="G25" s="20">
        <v>850</v>
      </c>
      <c r="H25" s="20">
        <v>850</v>
      </c>
      <c r="J25" s="14"/>
      <c r="L25" s="2" t="s">
        <v>70</v>
      </c>
      <c r="P25" s="15">
        <v>175</v>
      </c>
      <c r="R25" s="14"/>
      <c r="T25" s="2" t="s">
        <v>25</v>
      </c>
      <c r="W25" s="37"/>
      <c r="X25" s="37">
        <v>100</v>
      </c>
    </row>
    <row r="26" spans="1:24" ht="16" customHeight="1" x14ac:dyDescent="0.2">
      <c r="B26" s="14"/>
      <c r="C26" s="1"/>
      <c r="D26" s="4" t="s">
        <v>4</v>
      </c>
      <c r="G26" s="20">
        <v>0</v>
      </c>
      <c r="H26" s="20">
        <v>0</v>
      </c>
      <c r="J26" s="14"/>
      <c r="L26" s="2" t="s">
        <v>80</v>
      </c>
      <c r="O26" s="37"/>
      <c r="P26" s="15">
        <v>200</v>
      </c>
      <c r="R26" s="14"/>
      <c r="T26" s="2" t="s">
        <v>46</v>
      </c>
      <c r="W26" s="37"/>
      <c r="X26" s="37">
        <v>80</v>
      </c>
    </row>
    <row r="27" spans="1:24" ht="16" customHeight="1" x14ac:dyDescent="0.2">
      <c r="B27" s="14"/>
      <c r="D27" s="2" t="s">
        <v>5</v>
      </c>
      <c r="G27" s="15"/>
      <c r="H27" s="15">
        <v>750</v>
      </c>
      <c r="R27" s="14"/>
      <c r="T27" s="2" t="s">
        <v>26</v>
      </c>
      <c r="W27" s="37"/>
      <c r="X27" s="37">
        <v>25</v>
      </c>
    </row>
    <row r="28" spans="1:24" x14ac:dyDescent="0.2">
      <c r="B28" s="14"/>
      <c r="D28" s="2" t="s">
        <v>6</v>
      </c>
      <c r="G28" s="15"/>
      <c r="H28" s="15">
        <v>350</v>
      </c>
      <c r="R28" s="14"/>
      <c r="T28" s="2" t="s">
        <v>74</v>
      </c>
      <c r="W28" s="20">
        <v>20</v>
      </c>
      <c r="X28" s="38">
        <v>20</v>
      </c>
    </row>
    <row r="29" spans="1:24" x14ac:dyDescent="0.2">
      <c r="B29" s="14"/>
      <c r="D29" s="2" t="s">
        <v>45</v>
      </c>
      <c r="G29" s="15"/>
      <c r="H29" s="15">
        <v>80</v>
      </c>
      <c r="J29" s="23" t="s">
        <v>60</v>
      </c>
      <c r="K29" s="24"/>
      <c r="L29" s="24"/>
      <c r="M29" s="25"/>
      <c r="N29" s="25"/>
      <c r="O29" s="26"/>
      <c r="P29" s="26">
        <f>SUM(P31:P41)</f>
        <v>625</v>
      </c>
    </row>
    <row r="30" spans="1:24" x14ac:dyDescent="0.2">
      <c r="G30" s="15"/>
      <c r="H30" s="15"/>
      <c r="O30" s="15"/>
      <c r="P30" s="15"/>
      <c r="R30" s="42" t="s">
        <v>59</v>
      </c>
      <c r="S30" s="43"/>
      <c r="T30" s="43"/>
      <c r="U30" s="43"/>
      <c r="V30" s="43"/>
      <c r="W30" s="44"/>
      <c r="X30" s="45">
        <f>SUM(X31:X35)</f>
        <v>0</v>
      </c>
    </row>
    <row r="31" spans="1:24" x14ac:dyDescent="0.2">
      <c r="B31" s="23" t="s">
        <v>63</v>
      </c>
      <c r="C31" s="24"/>
      <c r="D31" s="24"/>
      <c r="E31" s="25"/>
      <c r="F31" s="25"/>
      <c r="G31" s="26"/>
      <c r="H31" s="27">
        <f>SUM(H33:H41)</f>
        <v>575</v>
      </c>
      <c r="J31" s="14"/>
      <c r="L31" s="2" t="s">
        <v>28</v>
      </c>
      <c r="O31" s="38">
        <v>150</v>
      </c>
      <c r="P31" s="38">
        <v>150</v>
      </c>
      <c r="R31" s="11"/>
      <c r="S31" s="12"/>
      <c r="T31" s="12"/>
      <c r="U31" s="12"/>
      <c r="V31" s="12"/>
      <c r="W31" s="12"/>
      <c r="X31" s="13"/>
    </row>
    <row r="32" spans="1:24" x14ac:dyDescent="0.2">
      <c r="G32" s="15"/>
      <c r="H32" s="15"/>
      <c r="J32" s="14"/>
      <c r="L32" s="2" t="s">
        <v>29</v>
      </c>
      <c r="O32" s="39"/>
      <c r="P32" s="37">
        <v>50</v>
      </c>
      <c r="R32" s="17"/>
      <c r="X32" s="18"/>
    </row>
    <row r="33" spans="2:24" x14ac:dyDescent="0.2">
      <c r="B33" s="14"/>
      <c r="D33" s="2" t="s">
        <v>20</v>
      </c>
      <c r="G33" s="20">
        <v>200</v>
      </c>
      <c r="H33" s="20">
        <v>200</v>
      </c>
      <c r="J33" s="14"/>
      <c r="L33" s="2" t="s">
        <v>30</v>
      </c>
      <c r="O33" s="38">
        <v>50</v>
      </c>
      <c r="P33" s="38">
        <v>50</v>
      </c>
      <c r="R33" s="17"/>
      <c r="X33" s="18"/>
    </row>
    <row r="34" spans="2:24" x14ac:dyDescent="0.2">
      <c r="B34" s="14"/>
      <c r="D34" s="2" t="s">
        <v>16</v>
      </c>
      <c r="G34" s="19"/>
      <c r="H34" s="15">
        <v>60</v>
      </c>
      <c r="J34" s="14"/>
      <c r="L34" s="4" t="s">
        <v>31</v>
      </c>
      <c r="M34" s="4"/>
      <c r="O34" s="39"/>
      <c r="P34" s="37">
        <v>100</v>
      </c>
      <c r="R34" s="17"/>
      <c r="X34" s="18"/>
    </row>
    <row r="35" spans="2:24" x14ac:dyDescent="0.2">
      <c r="B35" s="14"/>
      <c r="D35" s="2" t="s">
        <v>19</v>
      </c>
      <c r="G35" s="19"/>
      <c r="H35" s="15">
        <v>80</v>
      </c>
      <c r="J35" s="14"/>
      <c r="L35" s="2" t="s">
        <v>89</v>
      </c>
      <c r="O35" s="39"/>
      <c r="P35" s="37">
        <v>60</v>
      </c>
      <c r="R35" s="8"/>
      <c r="S35" s="9"/>
      <c r="T35" s="9"/>
      <c r="U35" s="9"/>
      <c r="V35" s="9"/>
      <c r="W35" s="9"/>
      <c r="X35" s="10"/>
    </row>
    <row r="36" spans="2:24" x14ac:dyDescent="0.2">
      <c r="B36" s="14"/>
      <c r="D36" s="2" t="s">
        <v>18</v>
      </c>
      <c r="G36" s="19"/>
      <c r="H36" s="15">
        <v>20</v>
      </c>
      <c r="J36" s="14"/>
      <c r="L36" s="2" t="s">
        <v>32</v>
      </c>
      <c r="O36" s="39"/>
      <c r="P36" s="37">
        <v>30</v>
      </c>
    </row>
    <row r="37" spans="2:24" x14ac:dyDescent="0.2">
      <c r="B37" s="14"/>
      <c r="D37" s="2" t="s">
        <v>22</v>
      </c>
      <c r="G37" s="19"/>
      <c r="H37" s="15">
        <v>100</v>
      </c>
      <c r="J37" s="14"/>
      <c r="L37" s="4" t="s">
        <v>33</v>
      </c>
      <c r="O37" s="39"/>
      <c r="P37" s="37">
        <v>10</v>
      </c>
      <c r="R37" s="31" t="s">
        <v>67</v>
      </c>
      <c r="S37" s="32"/>
      <c r="T37" s="32"/>
      <c r="U37" s="33"/>
      <c r="V37" s="34" t="s">
        <v>40</v>
      </c>
      <c r="W37" s="33"/>
      <c r="X37" s="35">
        <f>SUM(X39:X41)</f>
        <v>6950</v>
      </c>
    </row>
    <row r="38" spans="2:24" x14ac:dyDescent="0.2">
      <c r="B38" s="14"/>
      <c r="D38" s="2" t="s">
        <v>17</v>
      </c>
      <c r="G38" s="20">
        <v>40</v>
      </c>
      <c r="H38" s="20">
        <v>40</v>
      </c>
      <c r="J38" s="14"/>
      <c r="L38" s="4" t="s">
        <v>34</v>
      </c>
      <c r="O38" s="39"/>
      <c r="P38" s="37">
        <v>60</v>
      </c>
    </row>
    <row r="39" spans="2:24" x14ac:dyDescent="0.2">
      <c r="B39" s="14"/>
      <c r="D39" s="2" t="s">
        <v>76</v>
      </c>
      <c r="G39" s="20">
        <v>15</v>
      </c>
      <c r="H39" s="20">
        <v>15</v>
      </c>
      <c r="J39" s="14"/>
      <c r="L39" s="2" t="s">
        <v>35</v>
      </c>
      <c r="O39" s="38">
        <v>50</v>
      </c>
      <c r="P39" s="38">
        <v>50</v>
      </c>
      <c r="R39" s="14"/>
      <c r="T39" s="2" t="s">
        <v>43</v>
      </c>
      <c r="V39" s="7">
        <v>7</v>
      </c>
      <c r="W39" s="15">
        <v>800</v>
      </c>
      <c r="X39" s="15">
        <f>W39*V39</f>
        <v>5600</v>
      </c>
    </row>
    <row r="40" spans="2:24" x14ac:dyDescent="0.2">
      <c r="B40" s="14"/>
      <c r="D40" s="2" t="s">
        <v>23</v>
      </c>
      <c r="G40" s="20">
        <v>50</v>
      </c>
      <c r="H40" s="20">
        <v>50</v>
      </c>
      <c r="J40" s="14"/>
      <c r="L40" s="2" t="s">
        <v>39</v>
      </c>
      <c r="O40" s="38">
        <v>50</v>
      </c>
      <c r="P40" s="38">
        <v>50</v>
      </c>
      <c r="R40" s="14"/>
      <c r="T40" s="2" t="s">
        <v>51</v>
      </c>
      <c r="V40" s="7">
        <v>7</v>
      </c>
      <c r="W40" s="15">
        <v>50</v>
      </c>
      <c r="X40" s="15">
        <f>W40*V40</f>
        <v>350</v>
      </c>
    </row>
    <row r="41" spans="2:24" x14ac:dyDescent="0.2">
      <c r="B41" s="14"/>
      <c r="D41" s="2" t="s">
        <v>44</v>
      </c>
      <c r="G41" s="20">
        <v>10</v>
      </c>
      <c r="H41" s="20">
        <v>10</v>
      </c>
      <c r="J41" s="14"/>
      <c r="L41" s="2" t="s">
        <v>75</v>
      </c>
      <c r="O41" s="37">
        <v>15</v>
      </c>
      <c r="P41" s="37">
        <v>15</v>
      </c>
      <c r="R41" s="14"/>
      <c r="T41" s="2" t="s">
        <v>21</v>
      </c>
      <c r="V41" s="7">
        <v>1</v>
      </c>
      <c r="W41" s="15">
        <v>1000</v>
      </c>
      <c r="X41" s="15">
        <f>W41*V41</f>
        <v>1000</v>
      </c>
    </row>
    <row r="42" spans="2:24" x14ac:dyDescent="0.2">
      <c r="G42" s="20"/>
      <c r="H42" s="20"/>
      <c r="O42" s="37"/>
      <c r="P42" s="37"/>
      <c r="V42" s="15"/>
      <c r="W42" s="15"/>
      <c r="X42" s="15"/>
    </row>
    <row r="44" spans="2:24" s="1" customFormat="1" ht="16" customHeight="1" x14ac:dyDescent="0.2">
      <c r="W44" s="22"/>
    </row>
    <row r="46" spans="2:24" x14ac:dyDescent="0.2">
      <c r="G46" s="4"/>
      <c r="H46" s="5"/>
    </row>
    <row r="47" spans="2:24" x14ac:dyDescent="0.2">
      <c r="H47" s="4"/>
    </row>
  </sheetData>
  <mergeCells count="3">
    <mergeCell ref="Q3:R3"/>
    <mergeCell ref="Q4:R4"/>
    <mergeCell ref="Q5:R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E800E-F899-1A4E-98C7-C589EBE7E513}">
  <sheetPr>
    <pageSetUpPr fitToPage="1"/>
  </sheetPr>
  <dimension ref="A3:AC47"/>
  <sheetViews>
    <sheetView zoomScale="90" zoomScaleNormal="90" workbookViewId="0">
      <selection activeCell="A46" sqref="A46"/>
    </sheetView>
  </sheetViews>
  <sheetFormatPr baseColWidth="10" defaultRowHeight="16" x14ac:dyDescent="0.2"/>
  <cols>
    <col min="1" max="1" width="8" style="2" customWidth="1"/>
    <col min="2" max="2" width="3" style="2" customWidth="1"/>
    <col min="3" max="3" width="1" style="2" customWidth="1"/>
    <col min="4" max="4" width="9.6640625" style="2" customWidth="1"/>
    <col min="5" max="5" width="4.6640625" style="2" customWidth="1"/>
    <col min="6" max="6" width="10.83203125" style="2"/>
    <col min="7" max="8" width="8.83203125" style="2" customWidth="1"/>
    <col min="9" max="9" width="5.83203125" style="2" customWidth="1"/>
    <col min="10" max="10" width="3.1640625" style="2" customWidth="1"/>
    <col min="11" max="11" width="1.1640625" style="2" customWidth="1"/>
    <col min="12" max="12" width="10.83203125" style="2"/>
    <col min="13" max="13" width="6" style="2" customWidth="1"/>
    <col min="14" max="14" width="10.83203125" style="2"/>
    <col min="15" max="16" width="8.1640625" style="2" customWidth="1"/>
    <col min="17" max="17" width="5.33203125" style="2" customWidth="1"/>
    <col min="18" max="18" width="3.1640625" style="2" customWidth="1"/>
    <col min="19" max="19" width="1.1640625" style="2" customWidth="1"/>
    <col min="20" max="20" width="10.83203125" style="2"/>
    <col min="21" max="21" width="5.33203125" style="2" customWidth="1"/>
    <col min="22" max="22" width="10.83203125" style="2"/>
    <col min="23" max="24" width="8.1640625" style="2" customWidth="1"/>
    <col min="25" max="25" width="7.33203125" style="2" customWidth="1"/>
    <col min="26" max="16384" width="10.83203125" style="2"/>
  </cols>
  <sheetData>
    <row r="3" spans="1:29" x14ac:dyDescent="0.2">
      <c r="O3" s="2" t="s">
        <v>53</v>
      </c>
      <c r="Q3" s="48">
        <v>72</v>
      </c>
      <c r="R3" s="48"/>
      <c r="T3" s="2" t="s">
        <v>65</v>
      </c>
      <c r="U3" s="2" t="s">
        <v>52</v>
      </c>
      <c r="W3" s="30">
        <f>(H10+H18+H23+H31+P10+X30+X21+X10+P30)/1000</f>
        <v>10.029999999999999</v>
      </c>
      <c r="X3" s="2" t="s">
        <v>41</v>
      </c>
    </row>
    <row r="4" spans="1:29" x14ac:dyDescent="0.2">
      <c r="O4" s="2" t="s">
        <v>54</v>
      </c>
      <c r="Q4" s="49">
        <f>Q3/4</f>
        <v>18</v>
      </c>
      <c r="R4" s="49"/>
      <c r="T4" s="2" t="s">
        <v>65</v>
      </c>
      <c r="U4" s="2" t="s">
        <v>67</v>
      </c>
      <c r="W4" s="36">
        <f>X37/1000</f>
        <v>6.95</v>
      </c>
      <c r="X4" s="2" t="s">
        <v>41</v>
      </c>
    </row>
    <row r="5" spans="1:29" x14ac:dyDescent="0.2">
      <c r="O5" s="2" t="s">
        <v>55</v>
      </c>
      <c r="Q5" s="49">
        <f>Q3/5</f>
        <v>14.4</v>
      </c>
      <c r="R5" s="49"/>
      <c r="T5" s="2" t="s">
        <v>65</v>
      </c>
      <c r="U5" s="2" t="s">
        <v>42</v>
      </c>
      <c r="W5" s="28">
        <f>SUM(W3:W4)</f>
        <v>16.98</v>
      </c>
      <c r="X5" s="2" t="s">
        <v>41</v>
      </c>
    </row>
    <row r="8" spans="1:29" ht="17" customHeight="1" x14ac:dyDescent="0.2">
      <c r="B8" s="21" t="s">
        <v>68</v>
      </c>
      <c r="F8" s="3"/>
      <c r="G8" s="22" t="s">
        <v>87</v>
      </c>
      <c r="H8" s="22" t="s">
        <v>88</v>
      </c>
      <c r="O8" s="22" t="s">
        <v>87</v>
      </c>
      <c r="P8" s="22" t="s">
        <v>88</v>
      </c>
      <c r="W8" s="22" t="s">
        <v>87</v>
      </c>
      <c r="X8" s="22" t="s">
        <v>88</v>
      </c>
    </row>
    <row r="9" spans="1:29" ht="9" customHeight="1" x14ac:dyDescent="0.2">
      <c r="G9" s="15"/>
      <c r="H9" s="15"/>
    </row>
    <row r="10" spans="1:29" x14ac:dyDescent="0.2">
      <c r="B10" s="23" t="s">
        <v>62</v>
      </c>
      <c r="C10" s="24"/>
      <c r="D10" s="24"/>
      <c r="E10" s="25"/>
      <c r="F10" s="40"/>
      <c r="G10" s="41"/>
      <c r="H10" s="27">
        <f>SUM(H12:H16)</f>
        <v>300</v>
      </c>
      <c r="J10" s="23" t="s">
        <v>56</v>
      </c>
      <c r="K10" s="24"/>
      <c r="L10" s="24"/>
      <c r="M10" s="25"/>
      <c r="N10" s="25"/>
      <c r="O10" s="26"/>
      <c r="P10" s="26">
        <f>SUM(P12:P25)</f>
        <v>2380</v>
      </c>
      <c r="R10" s="23" t="s">
        <v>57</v>
      </c>
      <c r="S10" s="24"/>
      <c r="T10" s="24"/>
      <c r="U10" s="25"/>
      <c r="V10" s="25"/>
      <c r="W10" s="26"/>
      <c r="X10" s="26">
        <f>SUM(X12:X19)</f>
        <v>945</v>
      </c>
    </row>
    <row r="11" spans="1:29" x14ac:dyDescent="0.2">
      <c r="A11" s="3"/>
      <c r="G11" s="15"/>
      <c r="H11" s="15"/>
      <c r="O11" s="15"/>
      <c r="P11" s="15"/>
      <c r="W11" s="15"/>
      <c r="X11" s="15"/>
      <c r="AC11" s="2" t="s">
        <v>66</v>
      </c>
    </row>
    <row r="12" spans="1:29" x14ac:dyDescent="0.2">
      <c r="B12" s="14"/>
      <c r="C12" s="1"/>
      <c r="D12" s="1" t="s">
        <v>1</v>
      </c>
      <c r="G12" s="15">
        <v>1200</v>
      </c>
      <c r="H12" s="15">
        <v>0</v>
      </c>
      <c r="J12" s="14"/>
      <c r="L12" s="2" t="s">
        <v>82</v>
      </c>
      <c r="O12" s="15">
        <v>200</v>
      </c>
      <c r="P12" s="15">
        <v>200</v>
      </c>
      <c r="R12" s="14"/>
      <c r="T12" s="2" t="s">
        <v>90</v>
      </c>
      <c r="W12" s="38">
        <v>100</v>
      </c>
      <c r="X12" s="38">
        <v>100</v>
      </c>
    </row>
    <row r="13" spans="1:29" x14ac:dyDescent="0.2">
      <c r="B13" s="14"/>
      <c r="C13" s="1"/>
      <c r="D13" s="1" t="s">
        <v>71</v>
      </c>
      <c r="G13" s="15">
        <v>100</v>
      </c>
      <c r="H13" s="15">
        <v>100</v>
      </c>
      <c r="J13" s="14"/>
      <c r="L13" s="2" t="s">
        <v>83</v>
      </c>
      <c r="O13" s="15">
        <v>600</v>
      </c>
      <c r="P13" s="15">
        <v>0</v>
      </c>
      <c r="R13" s="14"/>
      <c r="T13" s="2" t="s">
        <v>36</v>
      </c>
      <c r="W13" s="38">
        <v>15</v>
      </c>
      <c r="X13" s="38">
        <v>15</v>
      </c>
      <c r="Z13" s="46"/>
      <c r="AA13" s="46"/>
    </row>
    <row r="14" spans="1:29" x14ac:dyDescent="0.2">
      <c r="A14" s="3"/>
      <c r="B14" s="14"/>
      <c r="C14" s="1"/>
      <c r="D14" s="1" t="s">
        <v>0</v>
      </c>
      <c r="G14" s="15">
        <v>450</v>
      </c>
      <c r="H14" s="15">
        <v>0</v>
      </c>
      <c r="J14" s="14"/>
      <c r="L14" s="2" t="s">
        <v>12</v>
      </c>
      <c r="O14" s="15">
        <v>400</v>
      </c>
      <c r="P14" s="15">
        <v>0</v>
      </c>
      <c r="R14" s="14"/>
      <c r="T14" s="2" t="s">
        <v>77</v>
      </c>
      <c r="W14" s="38">
        <v>200</v>
      </c>
      <c r="X14" s="38">
        <v>200</v>
      </c>
      <c r="Z14" s="46"/>
      <c r="AA14" s="46"/>
    </row>
    <row r="15" spans="1:29" x14ac:dyDescent="0.2">
      <c r="B15" s="14"/>
      <c r="C15" s="6"/>
      <c r="D15" s="6" t="s">
        <v>81</v>
      </c>
      <c r="G15" s="19">
        <v>200</v>
      </c>
      <c r="H15" s="15">
        <v>0</v>
      </c>
      <c r="J15" s="14"/>
      <c r="L15" s="2" t="s">
        <v>84</v>
      </c>
      <c r="O15" s="15"/>
      <c r="P15" s="15">
        <v>600</v>
      </c>
      <c r="R15" s="14"/>
      <c r="T15" s="2" t="s">
        <v>91</v>
      </c>
      <c r="W15" s="38">
        <v>60</v>
      </c>
      <c r="X15" s="38">
        <v>60</v>
      </c>
    </row>
    <row r="16" spans="1:29" x14ac:dyDescent="0.2">
      <c r="A16" s="3"/>
      <c r="B16" s="14"/>
      <c r="C16" s="6"/>
      <c r="D16" s="6" t="s">
        <v>85</v>
      </c>
      <c r="G16" s="19"/>
      <c r="H16" s="15">
        <v>200</v>
      </c>
      <c r="J16" s="14"/>
      <c r="L16" s="2" t="s">
        <v>11</v>
      </c>
      <c r="O16" s="15"/>
      <c r="P16" s="15">
        <v>320</v>
      </c>
      <c r="R16" s="14"/>
      <c r="T16" s="2" t="s">
        <v>78</v>
      </c>
      <c r="W16" s="38">
        <v>150</v>
      </c>
      <c r="X16" s="38">
        <v>150</v>
      </c>
    </row>
    <row r="17" spans="1:24" ht="16" customHeight="1" x14ac:dyDescent="0.2">
      <c r="A17" s="3"/>
      <c r="G17" s="15"/>
      <c r="H17" s="15"/>
      <c r="J17" s="14"/>
      <c r="L17" s="2" t="s">
        <v>49</v>
      </c>
      <c r="O17" s="15"/>
      <c r="P17" s="15">
        <v>400</v>
      </c>
      <c r="R17" s="14"/>
      <c r="T17" s="2" t="s">
        <v>79</v>
      </c>
      <c r="W17" s="39"/>
      <c r="X17" s="37">
        <v>200</v>
      </c>
    </row>
    <row r="18" spans="1:24" ht="16" customHeight="1" x14ac:dyDescent="0.2">
      <c r="B18" s="23" t="s">
        <v>61</v>
      </c>
      <c r="C18" s="24"/>
      <c r="D18" s="24"/>
      <c r="E18" s="25"/>
      <c r="F18" s="40"/>
      <c r="G18" s="26"/>
      <c r="H18" s="26">
        <f>SUM(H20:H21)</f>
        <v>2080</v>
      </c>
      <c r="J18" s="14"/>
      <c r="L18" s="2" t="s">
        <v>10</v>
      </c>
      <c r="O18" s="15"/>
      <c r="P18" s="15">
        <v>180</v>
      </c>
      <c r="R18" s="14"/>
      <c r="T18" s="2" t="s">
        <v>37</v>
      </c>
      <c r="W18" s="38">
        <v>100</v>
      </c>
      <c r="X18" s="38">
        <v>100</v>
      </c>
    </row>
    <row r="19" spans="1:24" ht="16" customHeight="1" x14ac:dyDescent="0.2">
      <c r="G19" s="15"/>
      <c r="H19" s="15"/>
      <c r="J19" s="14"/>
      <c r="L19" s="2" t="s">
        <v>50</v>
      </c>
      <c r="O19" s="15">
        <v>30</v>
      </c>
      <c r="P19" s="15">
        <v>0</v>
      </c>
      <c r="R19" s="14"/>
      <c r="T19" s="2" t="s">
        <v>38</v>
      </c>
      <c r="W19" s="37"/>
      <c r="X19" s="37">
        <v>120</v>
      </c>
    </row>
    <row r="20" spans="1:24" ht="16" customHeight="1" x14ac:dyDescent="0.2">
      <c r="B20" s="14"/>
      <c r="C20" s="1"/>
      <c r="D20" s="1" t="s">
        <v>48</v>
      </c>
      <c r="G20" s="15"/>
      <c r="H20" s="15">
        <v>2000</v>
      </c>
      <c r="J20" s="14"/>
      <c r="L20" s="2" t="s">
        <v>13</v>
      </c>
      <c r="O20" s="15">
        <v>120</v>
      </c>
      <c r="P20" s="15">
        <v>0</v>
      </c>
      <c r="W20" s="15"/>
      <c r="X20" s="15"/>
    </row>
    <row r="21" spans="1:24" ht="16" customHeight="1" x14ac:dyDescent="0.2">
      <c r="B21" s="14"/>
      <c r="C21" s="1"/>
      <c r="D21" s="16" t="s">
        <v>7</v>
      </c>
      <c r="G21" s="15"/>
      <c r="H21" s="15">
        <v>80</v>
      </c>
      <c r="J21" s="14"/>
      <c r="L21" s="2" t="s">
        <v>14</v>
      </c>
      <c r="O21" s="15">
        <v>200</v>
      </c>
      <c r="P21" s="15">
        <v>0</v>
      </c>
      <c r="R21" s="23" t="s">
        <v>58</v>
      </c>
      <c r="S21" s="24"/>
      <c r="T21" s="24"/>
      <c r="U21" s="25"/>
      <c r="V21" s="25"/>
      <c r="W21" s="26"/>
      <c r="X21" s="29">
        <f>SUM(X23:X28)</f>
        <v>345</v>
      </c>
    </row>
    <row r="22" spans="1:24" ht="16" customHeight="1" x14ac:dyDescent="0.2">
      <c r="G22" s="15"/>
      <c r="H22" s="15"/>
      <c r="J22" s="14"/>
      <c r="L22" s="2" t="s">
        <v>73</v>
      </c>
      <c r="O22" s="15">
        <v>80</v>
      </c>
      <c r="P22" s="15">
        <v>80</v>
      </c>
      <c r="W22" s="15"/>
      <c r="X22" s="15"/>
    </row>
    <row r="23" spans="1:24" ht="16" customHeight="1" x14ac:dyDescent="0.2">
      <c r="B23" s="23" t="s">
        <v>64</v>
      </c>
      <c r="C23" s="24"/>
      <c r="D23" s="24"/>
      <c r="E23" s="25"/>
      <c r="F23" s="40"/>
      <c r="G23" s="26"/>
      <c r="H23" s="27">
        <f>SUM(H25:H29)</f>
        <v>2880</v>
      </c>
      <c r="J23" s="14"/>
      <c r="L23" s="2" t="s">
        <v>8</v>
      </c>
      <c r="O23" s="15">
        <v>0</v>
      </c>
      <c r="P23" s="15">
        <v>0</v>
      </c>
      <c r="R23" s="14"/>
      <c r="T23" s="2" t="s">
        <v>24</v>
      </c>
      <c r="W23" s="37"/>
      <c r="X23" s="37">
        <v>100</v>
      </c>
    </row>
    <row r="24" spans="1:24" ht="16" customHeight="1" x14ac:dyDescent="0.2">
      <c r="G24" s="15"/>
      <c r="H24" s="15"/>
      <c r="J24" s="14"/>
      <c r="L24" s="2" t="s">
        <v>70</v>
      </c>
      <c r="P24" s="15">
        <v>400</v>
      </c>
      <c r="R24" s="14"/>
      <c r="T24" s="2" t="s">
        <v>27</v>
      </c>
      <c r="W24" s="38">
        <v>20</v>
      </c>
      <c r="X24" s="38">
        <v>20</v>
      </c>
    </row>
    <row r="25" spans="1:24" ht="16" customHeight="1" x14ac:dyDescent="0.2">
      <c r="B25" s="14"/>
      <c r="C25" s="1"/>
      <c r="D25" s="2" t="s">
        <v>3</v>
      </c>
      <c r="G25" s="20">
        <v>1250</v>
      </c>
      <c r="H25" s="20">
        <v>1250</v>
      </c>
      <c r="J25" s="14"/>
      <c r="L25" s="2" t="s">
        <v>80</v>
      </c>
      <c r="O25" s="37"/>
      <c r="P25" s="15">
        <v>200</v>
      </c>
      <c r="R25" s="14"/>
      <c r="T25" s="2" t="s">
        <v>25</v>
      </c>
      <c r="W25" s="37"/>
      <c r="X25" s="37">
        <v>100</v>
      </c>
    </row>
    <row r="26" spans="1:24" ht="16" customHeight="1" x14ac:dyDescent="0.2">
      <c r="B26" s="14"/>
      <c r="C26" s="1"/>
      <c r="D26" s="4" t="s">
        <v>4</v>
      </c>
      <c r="G26" s="20">
        <v>0</v>
      </c>
      <c r="H26" s="20">
        <v>0</v>
      </c>
      <c r="R26" s="14"/>
      <c r="T26" s="2" t="s">
        <v>46</v>
      </c>
      <c r="W26" s="37"/>
      <c r="X26" s="37">
        <v>80</v>
      </c>
    </row>
    <row r="27" spans="1:24" ht="16" customHeight="1" x14ac:dyDescent="0.2">
      <c r="B27" s="14"/>
      <c r="D27" s="2" t="s">
        <v>5</v>
      </c>
      <c r="G27" s="15"/>
      <c r="H27" s="15">
        <v>1200</v>
      </c>
      <c r="J27" s="11"/>
      <c r="K27" s="12"/>
      <c r="L27" s="12"/>
      <c r="M27" s="12"/>
      <c r="N27" s="12"/>
      <c r="O27" s="12"/>
      <c r="P27" s="47"/>
      <c r="R27" s="14"/>
      <c r="T27" s="2" t="s">
        <v>26</v>
      </c>
      <c r="W27" s="37"/>
      <c r="X27" s="37">
        <v>25</v>
      </c>
    </row>
    <row r="28" spans="1:24" x14ac:dyDescent="0.2">
      <c r="B28" s="14"/>
      <c r="D28" s="2" t="s">
        <v>6</v>
      </c>
      <c r="G28" s="15"/>
      <c r="H28" s="15">
        <v>350</v>
      </c>
      <c r="J28" s="8"/>
      <c r="K28" s="9"/>
      <c r="L28" s="9"/>
      <c r="M28" s="9"/>
      <c r="N28" s="9"/>
      <c r="O28" s="9"/>
      <c r="P28" s="10"/>
      <c r="R28" s="14"/>
      <c r="T28" s="2" t="s">
        <v>74</v>
      </c>
      <c r="W28" s="20">
        <v>20</v>
      </c>
      <c r="X28" s="38">
        <v>20</v>
      </c>
    </row>
    <row r="29" spans="1:24" x14ac:dyDescent="0.2">
      <c r="B29" s="14"/>
      <c r="D29" s="2" t="s">
        <v>45</v>
      </c>
      <c r="G29" s="15"/>
      <c r="H29" s="15">
        <v>80</v>
      </c>
    </row>
    <row r="30" spans="1:24" x14ac:dyDescent="0.2">
      <c r="G30" s="15"/>
      <c r="H30" s="15"/>
      <c r="J30" s="23" t="s">
        <v>60</v>
      </c>
      <c r="K30" s="24"/>
      <c r="L30" s="24"/>
      <c r="M30" s="25"/>
      <c r="N30" s="25"/>
      <c r="O30" s="26"/>
      <c r="P30" s="26">
        <f>SUM(P32:P41)</f>
        <v>525</v>
      </c>
      <c r="R30" s="42" t="s">
        <v>59</v>
      </c>
      <c r="S30" s="43"/>
      <c r="T30" s="43"/>
      <c r="U30" s="43"/>
      <c r="V30" s="43"/>
      <c r="W30" s="44"/>
      <c r="X30" s="45">
        <f>SUM(X31:X35)</f>
        <v>0</v>
      </c>
    </row>
    <row r="31" spans="1:24" x14ac:dyDescent="0.2">
      <c r="B31" s="23" t="s">
        <v>63</v>
      </c>
      <c r="C31" s="24"/>
      <c r="D31" s="24"/>
      <c r="E31" s="25"/>
      <c r="F31" s="25"/>
      <c r="G31" s="26"/>
      <c r="H31" s="27">
        <f>SUM(H33:H41)</f>
        <v>575</v>
      </c>
      <c r="O31" s="15"/>
      <c r="P31" s="15"/>
      <c r="R31" s="11"/>
      <c r="S31" s="12"/>
      <c r="T31" s="12"/>
      <c r="U31" s="12"/>
      <c r="V31" s="12"/>
      <c r="W31" s="12"/>
      <c r="X31" s="13"/>
    </row>
    <row r="32" spans="1:24" x14ac:dyDescent="0.2">
      <c r="G32" s="15"/>
      <c r="H32" s="15"/>
      <c r="J32" s="14"/>
      <c r="L32" s="2" t="s">
        <v>28</v>
      </c>
      <c r="O32" s="38">
        <v>150</v>
      </c>
      <c r="P32" s="38">
        <v>150</v>
      </c>
      <c r="R32" s="17"/>
      <c r="X32" s="18"/>
    </row>
    <row r="33" spans="2:24" x14ac:dyDescent="0.2">
      <c r="B33" s="14"/>
      <c r="D33" s="2" t="s">
        <v>20</v>
      </c>
      <c r="G33" s="20">
        <v>200</v>
      </c>
      <c r="H33" s="20">
        <v>200</v>
      </c>
      <c r="J33" s="14"/>
      <c r="L33" s="2" t="s">
        <v>29</v>
      </c>
      <c r="O33" s="39"/>
      <c r="P33" s="37">
        <v>50</v>
      </c>
      <c r="R33" s="17"/>
      <c r="X33" s="18"/>
    </row>
    <row r="34" spans="2:24" x14ac:dyDescent="0.2">
      <c r="B34" s="14"/>
      <c r="D34" s="2" t="s">
        <v>16</v>
      </c>
      <c r="G34" s="19"/>
      <c r="H34" s="15">
        <v>60</v>
      </c>
      <c r="J34" s="14"/>
      <c r="L34" s="2" t="s">
        <v>30</v>
      </c>
      <c r="O34" s="38">
        <v>50</v>
      </c>
      <c r="P34" s="38">
        <v>50</v>
      </c>
      <c r="R34" s="17"/>
      <c r="X34" s="18"/>
    </row>
    <row r="35" spans="2:24" x14ac:dyDescent="0.2">
      <c r="B35" s="14"/>
      <c r="D35" s="2" t="s">
        <v>19</v>
      </c>
      <c r="G35" s="19"/>
      <c r="H35" s="15">
        <v>80</v>
      </c>
      <c r="J35" s="14"/>
      <c r="L35" s="2" t="s">
        <v>89</v>
      </c>
      <c r="O35" s="39"/>
      <c r="P35" s="37">
        <v>60</v>
      </c>
      <c r="R35" s="8"/>
      <c r="S35" s="9"/>
      <c r="T35" s="9"/>
      <c r="U35" s="9"/>
      <c r="V35" s="9"/>
      <c r="W35" s="9"/>
      <c r="X35" s="10"/>
    </row>
    <row r="36" spans="2:24" x14ac:dyDescent="0.2">
      <c r="B36" s="14"/>
      <c r="D36" s="2" t="s">
        <v>18</v>
      </c>
      <c r="G36" s="19"/>
      <c r="H36" s="15">
        <v>20</v>
      </c>
      <c r="J36" s="14"/>
      <c r="L36" s="2" t="s">
        <v>32</v>
      </c>
      <c r="O36" s="39"/>
      <c r="P36" s="37">
        <v>30</v>
      </c>
    </row>
    <row r="37" spans="2:24" x14ac:dyDescent="0.2">
      <c r="B37" s="14"/>
      <c r="D37" s="2" t="s">
        <v>22</v>
      </c>
      <c r="G37" s="19"/>
      <c r="H37" s="15">
        <v>100</v>
      </c>
      <c r="J37" s="14"/>
      <c r="L37" s="4" t="s">
        <v>33</v>
      </c>
      <c r="O37" s="39"/>
      <c r="P37" s="37">
        <v>10</v>
      </c>
      <c r="R37" s="31" t="s">
        <v>67</v>
      </c>
      <c r="S37" s="32"/>
      <c r="T37" s="32"/>
      <c r="U37" s="33"/>
      <c r="V37" s="34" t="s">
        <v>40</v>
      </c>
      <c r="W37" s="33"/>
      <c r="X37" s="35">
        <f>SUM(X39:X41)</f>
        <v>6950</v>
      </c>
    </row>
    <row r="38" spans="2:24" x14ac:dyDescent="0.2">
      <c r="B38" s="14"/>
      <c r="D38" s="2" t="s">
        <v>17</v>
      </c>
      <c r="G38" s="20">
        <v>40</v>
      </c>
      <c r="H38" s="20">
        <v>40</v>
      </c>
      <c r="J38" s="14"/>
      <c r="L38" s="4" t="s">
        <v>34</v>
      </c>
      <c r="O38" s="39"/>
      <c r="P38" s="37">
        <v>60</v>
      </c>
    </row>
    <row r="39" spans="2:24" x14ac:dyDescent="0.2">
      <c r="B39" s="14"/>
      <c r="D39" s="2" t="s">
        <v>76</v>
      </c>
      <c r="G39" s="20">
        <v>15</v>
      </c>
      <c r="H39" s="20">
        <v>15</v>
      </c>
      <c r="J39" s="14"/>
      <c r="L39" s="2" t="s">
        <v>35</v>
      </c>
      <c r="O39" s="38">
        <v>50</v>
      </c>
      <c r="P39" s="38">
        <v>50</v>
      </c>
      <c r="R39" s="14"/>
      <c r="T39" s="2" t="s">
        <v>43</v>
      </c>
      <c r="V39" s="7">
        <v>7</v>
      </c>
      <c r="W39" s="15">
        <v>800</v>
      </c>
      <c r="X39" s="15">
        <f>W39*V39</f>
        <v>5600</v>
      </c>
    </row>
    <row r="40" spans="2:24" x14ac:dyDescent="0.2">
      <c r="B40" s="14"/>
      <c r="D40" s="2" t="s">
        <v>23</v>
      </c>
      <c r="G40" s="20">
        <v>50</v>
      </c>
      <c r="H40" s="20">
        <v>50</v>
      </c>
      <c r="J40" s="14"/>
      <c r="L40" s="2" t="s">
        <v>39</v>
      </c>
      <c r="O40" s="38">
        <v>50</v>
      </c>
      <c r="P40" s="38">
        <v>50</v>
      </c>
      <c r="R40" s="14"/>
      <c r="T40" s="2" t="s">
        <v>51</v>
      </c>
      <c r="V40" s="7">
        <v>7</v>
      </c>
      <c r="W40" s="15">
        <v>50</v>
      </c>
      <c r="X40" s="15">
        <f>W40*V40</f>
        <v>350</v>
      </c>
    </row>
    <row r="41" spans="2:24" x14ac:dyDescent="0.2">
      <c r="B41" s="14"/>
      <c r="D41" s="2" t="s">
        <v>44</v>
      </c>
      <c r="G41" s="20">
        <v>10</v>
      </c>
      <c r="H41" s="20">
        <v>10</v>
      </c>
      <c r="J41" s="14"/>
      <c r="L41" s="2" t="s">
        <v>75</v>
      </c>
      <c r="O41" s="37">
        <v>15</v>
      </c>
      <c r="P41" s="37">
        <v>15</v>
      </c>
      <c r="R41" s="14"/>
      <c r="T41" s="2" t="s">
        <v>21</v>
      </c>
      <c r="V41" s="7">
        <v>1</v>
      </c>
      <c r="W41" s="15">
        <v>1000</v>
      </c>
      <c r="X41" s="15">
        <f>W41*V41</f>
        <v>1000</v>
      </c>
    </row>
    <row r="42" spans="2:24" x14ac:dyDescent="0.2">
      <c r="G42" s="20"/>
      <c r="H42" s="20"/>
      <c r="O42" s="37"/>
      <c r="P42" s="37"/>
      <c r="V42" s="15"/>
      <c r="W42" s="15"/>
      <c r="X42" s="15"/>
    </row>
    <row r="44" spans="2:24" s="1" customFormat="1" ht="16" customHeight="1" x14ac:dyDescent="0.2">
      <c r="W44" s="22"/>
    </row>
    <row r="46" spans="2:24" x14ac:dyDescent="0.2">
      <c r="G46" s="4"/>
      <c r="H46" s="5"/>
    </row>
    <row r="47" spans="2:24" x14ac:dyDescent="0.2">
      <c r="H47" s="4"/>
    </row>
  </sheetData>
  <mergeCells count="3">
    <mergeCell ref="Q3:R3"/>
    <mergeCell ref="Q4:R4"/>
    <mergeCell ref="Q5:R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30324-3AF2-B844-981B-8BB823C001E8}">
  <sheetPr>
    <pageSetUpPr fitToPage="1"/>
  </sheetPr>
  <dimension ref="B2:C53"/>
  <sheetViews>
    <sheetView workbookViewId="0"/>
  </sheetViews>
  <sheetFormatPr baseColWidth="10" defaultRowHeight="21" x14ac:dyDescent="0.25"/>
  <cols>
    <col min="1" max="1" width="4.83203125" style="2" customWidth="1"/>
    <col min="2" max="2" width="29.6640625" style="51" customWidth="1"/>
    <col min="3" max="3" width="108.33203125" style="2" bestFit="1" customWidth="1"/>
    <col min="4" max="4" width="4.83203125" style="2" customWidth="1"/>
    <col min="5" max="16384" width="10.83203125" style="2"/>
  </cols>
  <sheetData>
    <row r="2" spans="2:3" ht="80" customHeight="1" x14ac:dyDescent="0.2">
      <c r="B2" s="50" t="s">
        <v>92</v>
      </c>
      <c r="C2" s="50"/>
    </row>
    <row r="3" spans="2:3" ht="35" customHeight="1" x14ac:dyDescent="0.25"/>
    <row r="4" spans="2:3" x14ac:dyDescent="0.25">
      <c r="B4" s="51" t="s">
        <v>93</v>
      </c>
      <c r="C4" s="2" t="s">
        <v>94</v>
      </c>
    </row>
    <row r="5" spans="2:3" x14ac:dyDescent="0.25">
      <c r="C5" s="2" t="s">
        <v>132</v>
      </c>
    </row>
    <row r="6" spans="2:3" x14ac:dyDescent="0.25">
      <c r="C6" s="2" t="s">
        <v>98</v>
      </c>
    </row>
    <row r="7" spans="2:3" x14ac:dyDescent="0.25">
      <c r="C7" s="2" t="s">
        <v>100</v>
      </c>
    </row>
    <row r="8" spans="2:3" x14ac:dyDescent="0.25">
      <c r="C8" s="2" t="s">
        <v>99</v>
      </c>
    </row>
    <row r="9" spans="2:3" x14ac:dyDescent="0.25">
      <c r="C9" s="2" t="s">
        <v>101</v>
      </c>
    </row>
    <row r="11" spans="2:3" x14ac:dyDescent="0.25">
      <c r="B11" s="51" t="s">
        <v>86</v>
      </c>
      <c r="C11" s="2" t="s">
        <v>95</v>
      </c>
    </row>
    <row r="12" spans="2:3" x14ac:dyDescent="0.25">
      <c r="C12" s="2" t="s">
        <v>96</v>
      </c>
    </row>
    <row r="14" spans="2:3" x14ac:dyDescent="0.25">
      <c r="B14" s="51" t="s">
        <v>97</v>
      </c>
      <c r="C14" s="2" t="s">
        <v>104</v>
      </c>
    </row>
    <row r="15" spans="2:3" x14ac:dyDescent="0.25">
      <c r="C15" s="2" t="s">
        <v>102</v>
      </c>
    </row>
    <row r="16" spans="2:3" x14ac:dyDescent="0.25">
      <c r="C16" s="2" t="s">
        <v>103</v>
      </c>
    </row>
    <row r="17" spans="2:3" x14ac:dyDescent="0.25">
      <c r="C17" s="2" t="s">
        <v>133</v>
      </c>
    </row>
    <row r="18" spans="2:3" x14ac:dyDescent="0.25">
      <c r="C18" s="2" t="s">
        <v>131</v>
      </c>
    </row>
    <row r="20" spans="2:3" x14ac:dyDescent="0.25">
      <c r="B20" s="51" t="s">
        <v>115</v>
      </c>
      <c r="C20" s="2" t="s">
        <v>134</v>
      </c>
    </row>
    <row r="21" spans="2:3" x14ac:dyDescent="0.25">
      <c r="C21" s="2" t="s">
        <v>116</v>
      </c>
    </row>
    <row r="22" spans="2:3" x14ac:dyDescent="0.25">
      <c r="C22" s="2" t="s">
        <v>118</v>
      </c>
    </row>
    <row r="23" spans="2:3" x14ac:dyDescent="0.25">
      <c r="C23" s="2" t="s">
        <v>117</v>
      </c>
    </row>
    <row r="24" spans="2:3" x14ac:dyDescent="0.25">
      <c r="C24" s="2" t="s">
        <v>119</v>
      </c>
    </row>
    <row r="26" spans="2:3" x14ac:dyDescent="0.25">
      <c r="B26" s="51" t="s">
        <v>105</v>
      </c>
      <c r="C26" s="2" t="s">
        <v>106</v>
      </c>
    </row>
    <row r="27" spans="2:3" x14ac:dyDescent="0.25">
      <c r="C27" s="2" t="s">
        <v>107</v>
      </c>
    </row>
    <row r="28" spans="2:3" x14ac:dyDescent="0.25">
      <c r="C28" s="2" t="s">
        <v>135</v>
      </c>
    </row>
    <row r="29" spans="2:3" x14ac:dyDescent="0.25">
      <c r="C29" s="2" t="s">
        <v>136</v>
      </c>
    </row>
    <row r="30" spans="2:3" x14ac:dyDescent="0.25">
      <c r="C30" s="2" t="s">
        <v>137</v>
      </c>
    </row>
    <row r="31" spans="2:3" x14ac:dyDescent="0.25">
      <c r="C31" s="2" t="s">
        <v>108</v>
      </c>
    </row>
    <row r="33" spans="2:3" x14ac:dyDescent="0.25">
      <c r="B33" s="51" t="s">
        <v>120</v>
      </c>
      <c r="C33" s="2" t="s">
        <v>111</v>
      </c>
    </row>
    <row r="34" spans="2:3" x14ac:dyDescent="0.25">
      <c r="C34" s="2" t="s">
        <v>109</v>
      </c>
    </row>
    <row r="35" spans="2:3" x14ac:dyDescent="0.25">
      <c r="C35" s="2" t="s">
        <v>110</v>
      </c>
    </row>
    <row r="36" spans="2:3" x14ac:dyDescent="0.25">
      <c r="C36" s="2" t="s">
        <v>112</v>
      </c>
    </row>
    <row r="37" spans="2:3" x14ac:dyDescent="0.25">
      <c r="C37" s="2" t="s">
        <v>113</v>
      </c>
    </row>
    <row r="38" spans="2:3" x14ac:dyDescent="0.25">
      <c r="C38" s="2" t="s">
        <v>138</v>
      </c>
    </row>
    <row r="39" spans="2:3" x14ac:dyDescent="0.25">
      <c r="C39" s="2" t="s">
        <v>114</v>
      </c>
    </row>
    <row r="41" spans="2:3" x14ac:dyDescent="0.25">
      <c r="B41" s="51" t="s">
        <v>121</v>
      </c>
      <c r="C41" s="2" t="s">
        <v>139</v>
      </c>
    </row>
    <row r="42" spans="2:3" x14ac:dyDescent="0.25">
      <c r="C42" s="2" t="s">
        <v>122</v>
      </c>
    </row>
    <row r="43" spans="2:3" x14ac:dyDescent="0.25">
      <c r="C43" s="2" t="s">
        <v>123</v>
      </c>
    </row>
    <row r="44" spans="2:3" x14ac:dyDescent="0.25">
      <c r="C44" s="2" t="s">
        <v>140</v>
      </c>
    </row>
    <row r="45" spans="2:3" x14ac:dyDescent="0.25">
      <c r="C45" s="2" t="s">
        <v>124</v>
      </c>
    </row>
    <row r="47" spans="2:3" x14ac:dyDescent="0.25">
      <c r="B47" s="51" t="s">
        <v>125</v>
      </c>
      <c r="C47" s="2" t="s">
        <v>127</v>
      </c>
    </row>
    <row r="48" spans="2:3" x14ac:dyDescent="0.25">
      <c r="C48" s="2" t="s">
        <v>126</v>
      </c>
    </row>
    <row r="49" spans="2:3" x14ac:dyDescent="0.25">
      <c r="C49" s="2" t="s">
        <v>141</v>
      </c>
    </row>
    <row r="51" spans="2:3" x14ac:dyDescent="0.25">
      <c r="B51" s="51" t="s">
        <v>128</v>
      </c>
      <c r="C51" s="2" t="s">
        <v>129</v>
      </c>
    </row>
    <row r="52" spans="2:3" x14ac:dyDescent="0.25">
      <c r="C52" s="2" t="s">
        <v>130</v>
      </c>
    </row>
    <row r="53" spans="2:3" x14ac:dyDescent="0.25">
      <c r="C53" s="2" t="s">
        <v>142</v>
      </c>
    </row>
  </sheetData>
  <mergeCells count="1">
    <mergeCell ref="B2:C2"/>
  </mergeCells>
  <pageMargins left="0.7" right="0.7" top="0.75" bottom="0.75" header="0.3" footer="0.3"/>
  <pageSetup paperSize="9" scale="83" fitToHeight="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Trekking zomer</vt:lpstr>
      <vt:lpstr>Trekking winter</vt:lpstr>
      <vt:lpstr>Toelichting</vt:lpstr>
      <vt:lpstr>'Trekking winter'!Afdrukbereik</vt:lpstr>
      <vt:lpstr>'Trekking zomer'!Afdrukbereik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Deblaere</dc:creator>
  <cp:lastModifiedBy>Christophe Deblaere</cp:lastModifiedBy>
  <cp:lastPrinted>2023-01-10T14:41:54Z</cp:lastPrinted>
  <dcterms:created xsi:type="dcterms:W3CDTF">2022-02-07T16:32:21Z</dcterms:created>
  <dcterms:modified xsi:type="dcterms:W3CDTF">2023-01-10T16:31:56Z</dcterms:modified>
</cp:coreProperties>
</file>